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56" windowHeight="13176" tabRatio="799"/>
  </bookViews>
  <sheets>
    <sheet name="Раздел 1-1  " sheetId="8" r:id="rId1"/>
    <sheet name="Раздел 1-2" sheetId="1" r:id="rId2"/>
    <sheet name="Раздел 1-3" sheetId="3" r:id="rId3"/>
    <sheet name="Раздел 2-1" sheetId="9" r:id="rId4"/>
    <sheet name="Раздел 2-2" sheetId="10" r:id="rId5"/>
    <sheet name="Раздел 2-3" sheetId="5" r:id="rId6"/>
    <sheet name="Раздел 2-4" sheetId="11" r:id="rId7"/>
    <sheet name="Раздел 3-1" sheetId="7" r:id="rId8"/>
  </sheets>
  <definedNames>
    <definedName name="_xlnm._FilterDatabase" localSheetId="0" hidden="1">'Раздел 1-1  '!$A$5:$L$18</definedName>
    <definedName name="_xlnm._FilterDatabase" localSheetId="1" hidden="1">'Раздел 1-2'!$A$6:$Q$14</definedName>
  </definedNames>
  <calcPr calcId="145621" iterateDelta="1E-4"/>
</workbook>
</file>

<file path=xl/calcChain.xml><?xml version="1.0" encoding="utf-8"?>
<calcChain xmlns="http://schemas.openxmlformats.org/spreadsheetml/2006/main">
  <c r="G179" i="5" l="1"/>
  <c r="H167" i="5"/>
  <c r="G167" i="5"/>
  <c r="H179" i="5" l="1"/>
  <c r="I39" i="8" l="1"/>
  <c r="K33" i="1" l="1"/>
  <c r="J33" i="1"/>
  <c r="H102" i="5" l="1"/>
  <c r="G102" i="5"/>
  <c r="H180" i="5"/>
  <c r="G180" i="5"/>
  <c r="I180" i="5" l="1"/>
  <c r="I179" i="5"/>
  <c r="H172" i="5"/>
  <c r="G172" i="5"/>
  <c r="G173" i="5" l="1"/>
  <c r="G181" i="5"/>
  <c r="H181" i="5"/>
  <c r="H108" i="5"/>
  <c r="G108" i="5"/>
  <c r="I181" i="5" l="1"/>
  <c r="H173" i="5"/>
  <c r="K160" i="1"/>
  <c r="J160" i="1"/>
  <c r="L160" i="1" s="1"/>
  <c r="K150" i="1"/>
  <c r="J150" i="1"/>
  <c r="K117" i="1" l="1"/>
  <c r="J117" i="1"/>
  <c r="K107" i="1" l="1"/>
  <c r="J107" i="1"/>
  <c r="K38" i="1" l="1"/>
  <c r="J38" i="1"/>
  <c r="K151" i="1" l="1"/>
  <c r="K159" i="1"/>
  <c r="J151" i="1"/>
  <c r="J159" i="1"/>
  <c r="J161" i="1" s="1"/>
  <c r="K161" i="1" l="1"/>
  <c r="L161" i="1" s="1"/>
  <c r="L159" i="1"/>
</calcChain>
</file>

<file path=xl/sharedStrings.xml><?xml version="1.0" encoding="utf-8"?>
<sst xmlns="http://schemas.openxmlformats.org/spreadsheetml/2006/main" count="3756" uniqueCount="1499">
  <si>
    <t>ОСНОВНОЙ РАЗДЕЛ 1. СВЕДЕНИЯ О МУНИЦИПАЛЬНОМ НЕДВИЖИМОМ ИМУЩЕСТВЕ</t>
  </si>
  <si>
    <t>(в т.ч. нежилые помещения)</t>
  </si>
  <si>
    <t>Наименование муниципального предприятия, учреждения - правообладателя имущества</t>
  </si>
  <si>
    <t>Адрес учреждения</t>
  </si>
  <si>
    <t>ФИО руководителя</t>
  </si>
  <si>
    <t>Тел./ факс, е-mail</t>
  </si>
  <si>
    <t>ИНН/КПП</t>
  </si>
  <si>
    <t>№ свидетельства государственной регистрации учреждения</t>
  </si>
  <si>
    <t>Дата регистрации</t>
  </si>
  <si>
    <t>Реестровый номер</t>
  </si>
  <si>
    <t>Наименование объекта</t>
  </si>
  <si>
    <t>Инвентарный номер</t>
  </si>
  <si>
    <t>Кадастровый номер</t>
  </si>
  <si>
    <t>Кадастровая стоимость, (руб.)</t>
  </si>
  <si>
    <t>Адрес объекта</t>
  </si>
  <si>
    <t>Дата ввода в эксплуатацию</t>
  </si>
  <si>
    <t>Балансовая стоимость (руб.)</t>
  </si>
  <si>
    <t>Документ - основание закрепления объекта на праве хозяйственного ведения, оперативного управления, №, дата</t>
  </si>
  <si>
    <t>Обременение объекта (вид, площадь, основание,  №, дата)</t>
  </si>
  <si>
    <t>Земельный участок под объектом (кадастровый №, площадь,  адрес)</t>
  </si>
  <si>
    <t>Документ - основание возникновения  права муниципальной собственности, №, дата</t>
  </si>
  <si>
    <t>Целевое назначение</t>
  </si>
  <si>
    <t>Ограничение</t>
  </si>
  <si>
    <t>нет</t>
  </si>
  <si>
    <t>данные отсутствуют</t>
  </si>
  <si>
    <t>Обременение объекта (вид, основание,  №, дата)</t>
  </si>
  <si>
    <t>Наименование и назначение объектов, работ и затрат незавершенного строительства</t>
  </si>
  <si>
    <t>Дата начала строительства, изготовления</t>
  </si>
  <si>
    <t>Кадастровый № объекта незавершенного строительства</t>
  </si>
  <si>
    <t>Кадастровый № земельного участка, в пределах которого расположен объект, площадь</t>
  </si>
  <si>
    <t>Адрес (описание местоположения)</t>
  </si>
  <si>
    <t>Площадь, протяженность объекта, (кв.м.; п.м.)</t>
  </si>
  <si>
    <t>Полная сметная (договорная) стоимость, руб.</t>
  </si>
  <si>
    <t>Сметная (договорная) стоимость выполненных работ на дату приостановления, руб.</t>
  </si>
  <si>
    <t>Степень готовности, %</t>
  </si>
  <si>
    <t>Характеристики объекта (количество этажей, в т.ч. подземных, материал наружных стен и т.д.)</t>
  </si>
  <si>
    <t>всего</t>
  </si>
  <si>
    <t>в т.ч. строительно-монтажные работ</t>
  </si>
  <si>
    <t>в т.ч. строительно-монтажные работы</t>
  </si>
  <si>
    <t>Площадь, кв.м.</t>
  </si>
  <si>
    <t>Вид разрешенного использования</t>
  </si>
  <si>
    <t>Документ - основание закрепления земельного участка на праве бессрочного пользования, №, дата</t>
  </si>
  <si>
    <t>Свидетельство о государственной регистрации права бессрочного пользования, дата, №</t>
  </si>
  <si>
    <t>Свидетельство о государственной регистрации  права муниципальной собственности, №, дата</t>
  </si>
  <si>
    <t>ОСНОВНОЙ РАЗДЕЛ 2. СВЕДЕНИЯ О МУНИЦИПАЛЬНОМ ДВИЖИМОМ ИМУЩЕСТВЕ</t>
  </si>
  <si>
    <t>Наименование имущества</t>
  </si>
  <si>
    <t>Адрес имущества (местонахождение)</t>
  </si>
  <si>
    <t>Год выпуска, год ввода в эксплуатацию</t>
  </si>
  <si>
    <t>Балансовая стоимость , (руб.)</t>
  </si>
  <si>
    <t>№ двигателя (шасси, кузова), № ПТС</t>
  </si>
  <si>
    <t>Марка, цвет, категория</t>
  </si>
  <si>
    <t>Иные характеристики</t>
  </si>
  <si>
    <t>Документ - основание закрепления имущества праве хозяйственного ведения, оперативного управления, №, дата</t>
  </si>
  <si>
    <t>Горка</t>
  </si>
  <si>
    <t>ОСНОВНОЙ РАЗДЕЛ 3. СВЕДЕНИЯ МУНИЦИПАЛЬНЫХ УНИТАРНЫХ ПРЕДПРИЯТИЯХ,
МУНИЦИПАЛЬНЫХ УЧРЕЖДЕНИЯХ, ХОЗЯЙСТВЕННЫХ ОБЩЕСТВАХ, ТОВАРИЩЕСТВАХ, АКЦИИ, ДОЛИ (ВКЛАДЫ) В УСТАВНОМ (СКЛАДОЧНОМ) КАПИТАЛЕ КОТОРЫХ ПРИНАДЛЕЖАТ МУНИЦИПАЛЬНЫМ ОБРАЗОВАНИЯМ, ИНЫХ ЮРИДИЧЕСКИХ ЛИЦАХ, В КОТОРЫХ МУНИЦИПАЛЬНОЕ ОБРАЗОВАНИЕ БЕРЕЗОВСКИЙ МУНИЦИПАЛЬНЫЙ РАЙОН ЯВЛЯЕТСЯ УЧРЕДИТЕЛЕМ (УЧАСТНИКОМ)</t>
  </si>
  <si>
    <t>Тел./ факс, e-mail</t>
  </si>
  <si>
    <t>Наименование и организационно-правовая форма юр. лица</t>
  </si>
  <si>
    <t>Адрес юридический и почтовый</t>
  </si>
  <si>
    <t>Наименование муниципального учреждения (образования) - балансодержателя доли (вклада), адрес</t>
  </si>
  <si>
    <t>Основной государственный регистрационный номер и дата гос. регистрации</t>
  </si>
  <si>
    <t>Реквизиты документа - основания создания юр. лица (участия мун. образования в создании юр. лица)</t>
  </si>
  <si>
    <t>Размер уставного фонда (для унитарных и муниципальных предприятий)</t>
  </si>
  <si>
    <t>Размер доли, принадлежащей МО в уставном (складочном) капитале (для хозяйственных обществ и товариществ)</t>
  </si>
  <si>
    <t>Балансовая/ остаточная стоимость основных средств (для муниципальных учреждений и МУП)</t>
  </si>
  <si>
    <t>Среднесписочная численность работников (для МУ и МУП)</t>
  </si>
  <si>
    <t>Документ - основание возникновения (прекращения) права муниципальной собственности, №, дата</t>
  </si>
  <si>
    <t>%</t>
  </si>
  <si>
    <t>соотношение доли к уставному капиталу</t>
  </si>
  <si>
    <t>подраздел 1-1 ЗЕМЕЛЬНЫЕ УЧАСТКИ</t>
  </si>
  <si>
    <t>Местоположение (адрес)/ОКТМО</t>
  </si>
  <si>
    <t>подраздел 1-2 ЗДАНИЯ, СООРУЖЕНИЯ</t>
  </si>
  <si>
    <t>жилое</t>
  </si>
  <si>
    <t>не зарегистрировано</t>
  </si>
  <si>
    <t>Площадь объекта, м, иные параметры (материал стен, этажность и т.д.)</t>
  </si>
  <si>
    <t>Наименование юридического лица</t>
  </si>
  <si>
    <t>Дата возникновения/прекращения права собственности</t>
  </si>
  <si>
    <t>Реквизиты документов оснований возникновения/прекращения права</t>
  </si>
  <si>
    <t>ИНН, КПП, ОГРН</t>
  </si>
  <si>
    <t>Адрес местонахождения</t>
  </si>
  <si>
    <t>Количество акций, регистрационные номера</t>
  </si>
  <si>
    <t>Номинальная стоимость акций</t>
  </si>
  <si>
    <t>Наименование вида ограничений(обременений)</t>
  </si>
  <si>
    <t>Дата их возникновения/прекращения</t>
  </si>
  <si>
    <t>Сведения о лице в пользу которго установлены эти ограничения (обременения)</t>
  </si>
  <si>
    <t>Иные сведения</t>
  </si>
  <si>
    <t>подраздел 2.2 . СВЕДЕНИЯ О ДОЛЯХ (ВКЛАДАХ) В УСТАНЫЙ КАПИТАЛЛ</t>
  </si>
  <si>
    <t>ОСНОВНОЙ РАЗДЕЛ 2. СВЕДЕНИЯ О МУНИЦИПАЛЬНОМ  ДВИЖИМОМ  И ИНОМ ИМУЩЕСТВЕ</t>
  </si>
  <si>
    <t>ОСНОВНОЙ РАЗДЕЛ 2. СВЕДЕНИЯ О МУНИЦИПАЛЬНОМ ДВИЖИМОМ И ИНОМ ИМУЩЕСТВЕ</t>
  </si>
  <si>
    <t>подраздел 2.1 . СВЕДЕНИЯ ОБ АКЦИЯХ</t>
  </si>
  <si>
    <t>приобретено в 2024году</t>
  </si>
  <si>
    <t xml:space="preserve">приобретено </t>
  </si>
  <si>
    <t>приобретено</t>
  </si>
  <si>
    <t>подраздел 2.2 . СВЕДЕНИЯ О ДОЛЯХ  В ПРАВЕ ДОЛЕВОЙ СОБСТВЕННОСТИ</t>
  </si>
  <si>
    <t>75652.2.1.1</t>
  </si>
  <si>
    <t>75652.1.3.1</t>
  </si>
  <si>
    <t>75652.2.2.1</t>
  </si>
  <si>
    <t xml:space="preserve"> </t>
  </si>
  <si>
    <t>наименование земельного участка</t>
  </si>
  <si>
    <t>Земельный участок</t>
  </si>
  <si>
    <t>ОКТМО</t>
  </si>
  <si>
    <t>подраздел 1.3. ПОМЕЩЕНИЯ/МАШИНО-МЕСТО  И ИНЫХ ОБЪЕКТАХ, ОТНЕСЕННЫХ К НЕДВИЖИМОСТИ</t>
  </si>
  <si>
    <t>подраздел 2.3. Движимое имуществе и ином имущество, за исключением акций и долей (вкладов) в уставных (складочных) капиталах хозяйственных обществ и товариществ</t>
  </si>
  <si>
    <t>всего по подразделу 2.3</t>
  </si>
  <si>
    <t>1. Администрация Береславского сельского поселения Калачевского муниципального района Волгоградской области</t>
  </si>
  <si>
    <t>404547, Волгоградская область, Калачевский район, п. Береславка,  д. 3А</t>
  </si>
  <si>
    <t>Легинзова Мария Игоревна</t>
  </si>
  <si>
    <t>884472 53286, idelveis@mail.ru</t>
  </si>
  <si>
    <t>3409011014/340901001</t>
  </si>
  <si>
    <t xml:space="preserve"> 23.12.2005</t>
  </si>
  <si>
    <t>34:09:000000:12030</t>
  </si>
  <si>
    <t>Волгоградская область, р-н Калачевский, п. Береславка</t>
  </si>
  <si>
    <t>Граница земельного участка состоит из 2 контуров и их площадь:1 - 4864 +/- 24,41</t>
  </si>
  <si>
    <t>Земли населенных пунктов -асфальтированный транспорт (дорога с асфальтированным покрытием)</t>
  </si>
  <si>
    <t xml:space="preserve">Свидетельство о государсвеннойц регистрации права от 12.07.2019 г. Собственность от 12.07.2019г 34:09:000000:12030-34/109/2019-1 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</si>
  <si>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</t>
  </si>
  <si>
    <t>1 0116</t>
  </si>
  <si>
    <t>1 0450</t>
  </si>
  <si>
    <t>0000000528</t>
  </si>
  <si>
    <t>34:09:050414:157</t>
  </si>
  <si>
    <t>Волгоградская область, р-н Калачевский, п. Береславка, ул.Ленина 23а</t>
  </si>
  <si>
    <t>5148кв.м.+/-25.11кв.м.</t>
  </si>
  <si>
    <t>Земли населенных пунктов, вид разрешенного использования: Культурное развитие (под зданием Дома культуры)</t>
  </si>
  <si>
    <t>Выписка из ЕГРН, Собственность 34:09:050414:157-34/127/2021-1 от 15.12.2021г.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</si>
  <si>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15.12.2021г.</t>
  </si>
  <si>
    <t>1 0468</t>
  </si>
  <si>
    <t>0000001224</t>
  </si>
  <si>
    <t>34:09:050304:212</t>
  </si>
  <si>
    <t>Волгоградская область, р-н Калачевский, п. Береславка, ул.Волгоградская 32г</t>
  </si>
  <si>
    <t>500кв.м.+/-8кв.м.</t>
  </si>
  <si>
    <t>Земли населенных пунктов, вид разрешенного использования: историко-культурная деятельность (Братская могила советских воинов, погибших в период Сталинградской битвы)</t>
  </si>
  <si>
    <t>Постановление Администрации Калачевского муниципального района Волгоградской области № 1428 от 24.12.2021, распоряжение N37 от 17.11.22г.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</si>
  <si>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</t>
  </si>
  <si>
    <t>1 0471</t>
  </si>
  <si>
    <t>0000001225</t>
  </si>
  <si>
    <t>34:09:000000:12494</t>
  </si>
  <si>
    <t>Волгоградская область, р-н Калачевский, п. Отделение №2 совхоза "Волго-Дон", ул.Коммунистическая 4а</t>
  </si>
  <si>
    <t>3348 кв.м. +/- 20 кв.м.</t>
  </si>
  <si>
    <t>Земли населенных пунктов, вид разрешенного использования: объекты культурно-досуговой деятельности (СДК "Целинный")</t>
  </si>
  <si>
    <t>Постановление Администрации Калачевского муниципального района Волгоградской области № 1437 от 24.12.2021, распоряжение N38 от 17.11.22г.</t>
  </si>
  <si>
    <t>1 0469</t>
  </si>
  <si>
    <t>1 0470</t>
  </si>
  <si>
    <t>0000001226</t>
  </si>
  <si>
    <t>34:09:050701:244</t>
  </si>
  <si>
    <t>100000 кв.м. +/- 110,68 кв.м.</t>
  </si>
  <si>
    <t>Земли населенных пунктов, вид разрешенного использования: Ритуальная деятельность (кладбище)</t>
  </si>
  <si>
    <t>Постановление Администрации Калачевского муниципального района Волгоградской области № 973 от 29.09.2022г.</t>
  </si>
  <si>
    <t>Постановление Администрации Калачевского муниципального района Волгоградской области № 973 от 29.09.2022г., распоряжение N39 от 21.11.22г.</t>
  </si>
  <si>
    <t>0000001227</t>
  </si>
  <si>
    <t>34:09:050306:45</t>
  </si>
  <si>
    <t>Волгоградская область, р-н Калачевский, п. Береславка, ул.Волгоградская 33а</t>
  </si>
  <si>
    <t>715 кв.м. +/- 9 кв.м.</t>
  </si>
  <si>
    <t>Земли населенных пунктов, вид разрешенного использования: здание бани</t>
  </si>
  <si>
    <t>Постановление Администрации Калачевского муниципального района Волгоградской области № 1373 от 09.12.2021г., распоряжение N40 от 21.11.22г., собственность 34:09:050306:45-34/127/2024-1 от 16.05.2024г.</t>
  </si>
  <si>
    <t>1 0473</t>
  </si>
  <si>
    <t>0000001223</t>
  </si>
  <si>
    <t>34:09:050306:47</t>
  </si>
  <si>
    <t>Волгоградская область, р-н Калачевский, п. Береславка, ул.Волгоградская 32а</t>
  </si>
  <si>
    <t>1507 кв.м. +/- 14 кв.м.</t>
  </si>
  <si>
    <t>Земли населенных пунктов, вид разрешенного использования: здание дома культуры</t>
  </si>
  <si>
    <t>Постановление Администрации Калачевского муниципального района Волгоградской области № 1374 от 09.12.2021, распоряжение N43 от 25.11.22г.</t>
  </si>
  <si>
    <t>1 0745</t>
  </si>
  <si>
    <t>0000001229</t>
  </si>
  <si>
    <t>34:09:000000:277</t>
  </si>
  <si>
    <t>1/746 доля в праве общей собственности на земельный участок, 64799 кв.м. +/- 1 кв.м.</t>
  </si>
  <si>
    <t>Земли сельскохозяйственного назначения, вид разрешенного использования: для ведения сельского хозяйства</t>
  </si>
  <si>
    <t>1 0749</t>
  </si>
  <si>
    <t>34:09:050701:230</t>
  </si>
  <si>
    <t>3029 кв.м. +/- 481,57 кв.м.</t>
  </si>
  <si>
    <t>Земли сельскохозяйственного назначения, вид разрешенного использования: Специальная деятельность. Скотомогильник</t>
  </si>
  <si>
    <t>1 0113</t>
  </si>
  <si>
    <t>1 0119</t>
  </si>
  <si>
    <t>0000000553</t>
  </si>
  <si>
    <t>0000000547</t>
  </si>
  <si>
    <t>34:09:000000:12001</t>
  </si>
  <si>
    <t>34:09:000000:12433</t>
  </si>
  <si>
    <t>1-4792 кв.м.,                           2-10725,09 кв.м.</t>
  </si>
  <si>
    <t xml:space="preserve">Категория земель: земли населенных пунктов - зона парков, скверов, садов, бульваров. Граница земельного участка состоит из двух контуров, Учетные номера контуров и их площадь: 1 - 4792 кв.м., 2 - 10725,09 кв.м.              </t>
  </si>
  <si>
    <t>Постановление №198 от 01.03.19г.</t>
  </si>
  <si>
    <t>5181040 кв.м. +/- 19916,66 кв.м.</t>
  </si>
  <si>
    <t>Земли сельскохозяйственного назначения для выпаса индивидуального скота</t>
  </si>
  <si>
    <t>Постановление №839 от 06.09.19г., постановление №505 от 30.05.22г.</t>
  </si>
  <si>
    <t>1053455072967</t>
  </si>
  <si>
    <t xml:space="preserve">  23.12.2005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</si>
  <si>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17.10.2022г. № КУВИ-001/2022-183719048</t>
  </si>
  <si>
    <t>Постановление Администрации Калачевского муниципального района Волгоградской области № 839 от 06.09.2019г.. 34:09:000000:12433-34/127/2022-1 от 21.07.2022г.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</si>
  <si>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08.12.2022г.</t>
  </si>
  <si>
    <t>Свидетельство о праве на наследство по закону 34АА4152940 от 07.12.2022, распоряжение N50 от 12.12.22г.. Общая долевая собственность, 1/746 34:09:000000:277-34/127/2022-575 от 08.12.2022г.</t>
  </si>
  <si>
    <t>Постановление Администрации Калачевского муниципального района Волгоградской области № 198 от 01.03.2019г.. 34:09:000000:12001-34/127/2019-1 от 30.04.2019г.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</si>
  <si>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06.05.2019г.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</si>
  <si>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24.04.2024г.</t>
  </si>
  <si>
    <t>Распоряжение N18 от 03.03.23г. Собственность 34:09:050701:230-34/127/2023-1 от 30.06.2023г.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</si>
  <si>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16.01.2024г. №КУВИ-001/2024-13976867</t>
  </si>
  <si>
    <t>1 0029</t>
  </si>
  <si>
    <t>дом 24</t>
  </si>
  <si>
    <t>1960г.</t>
  </si>
  <si>
    <t>Выписка из Единого государственного реестра недвижимости об основных характеристиках и зарегестрированных правах на объект недвижимости.</t>
  </si>
  <si>
    <t>1 0030</t>
  </si>
  <si>
    <t>дом 25</t>
  </si>
  <si>
    <t>(кв.3)34:09:000000:8917,    (кв.30)34:09:000000:8909</t>
  </si>
  <si>
    <t>Волгоградская область, Калачевский р-н, п.Береславка, д. 25, кв.3, кв.30</t>
  </si>
  <si>
    <t>1962г.</t>
  </si>
  <si>
    <t>623195,49 629275,45</t>
  </si>
  <si>
    <t>1 0033</t>
  </si>
  <si>
    <t>дом 28</t>
  </si>
  <si>
    <t>(кв.34)34:09:000000:8936</t>
  </si>
  <si>
    <t>Волгоградская область, Калачевский р-н, п.Береславка, д. 28, кв.34</t>
  </si>
  <si>
    <t>1965г.</t>
  </si>
  <si>
    <t>Выписка из ЕГРН, Собственность 34:09:000000:8936-34/127/2023-1 16.11.2023г.</t>
  </si>
  <si>
    <t>Выписка из ЕГРН, Собственность 34:09:000000:8917-34/127/2023-1 26.10.2023г., 34:09:000000:8909-34/127/2024-1 22.02.2024г.</t>
  </si>
  <si>
    <t>1 0035</t>
  </si>
  <si>
    <t>дом 30</t>
  </si>
  <si>
    <t>(кв.15)34:09:000000:126454</t>
  </si>
  <si>
    <t>Волгоградская область, Калачевский р-н, п.Береславка, д.30, кв.15</t>
  </si>
  <si>
    <t>1970г.</t>
  </si>
  <si>
    <t>Выписка из ЕГРН, Собственность 34:00:000000:126454-34/127/2024-1 16.02.2024г.</t>
  </si>
  <si>
    <t>1 0036</t>
  </si>
  <si>
    <t>дом 31</t>
  </si>
  <si>
    <t xml:space="preserve">(кв.15)34:09:050306:245,    (кв.45)34:09:000000:12584 </t>
  </si>
  <si>
    <t>652130,95 718674,93</t>
  </si>
  <si>
    <t>Волгоградская область, Калачевский р-н, п.Береславка, д.31, кв.15, кв.45</t>
  </si>
  <si>
    <t>1971г.</t>
  </si>
  <si>
    <t>Выписка из ЕГРН, Собственность 34:09:050306:245-34/127/2024-1 16.02.2024г., 34:09:000000:12584-34/127/2024-1 16.02.2024г.</t>
  </si>
  <si>
    <t>1 0038</t>
  </si>
  <si>
    <t>дом 33</t>
  </si>
  <si>
    <t>1975г.</t>
  </si>
  <si>
    <t>1 0039</t>
  </si>
  <si>
    <t>дом 34</t>
  </si>
  <si>
    <t>1978г.</t>
  </si>
  <si>
    <t>1 0040</t>
  </si>
  <si>
    <t>дом 35</t>
  </si>
  <si>
    <t>1981г.</t>
  </si>
  <si>
    <t>(кв.16)34:09:000000:5504,    (кв.46)34:09:000000:5534,    (кв.62)34:09:000000:5550</t>
  </si>
  <si>
    <t>Волгоградская область, Калачевский р-н, п.Береславка, д.35, кв.16, кв.46., кв.62</t>
  </si>
  <si>
    <t>683184,81 650652,20 539596,10</t>
  </si>
  <si>
    <t>Выписка из ЕГРН, Собственность 34:09:000000:5504-34/127/2023-1 21.11.2023г., 34:09:000000:5534-34/127/2023-1 20.11.2023г., 34:09:000000:5550-34/127/2023-1 20.11.2023г.</t>
  </si>
  <si>
    <t>1 0042</t>
  </si>
  <si>
    <t>дом 37</t>
  </si>
  <si>
    <t>(кв.14) 34:09:050428:629</t>
  </si>
  <si>
    <t>Волгоградская область, Калачевский р-н, п.Береславка, д.37, кв.14</t>
  </si>
  <si>
    <t>1985г.</t>
  </si>
  <si>
    <t>Выписка из ЕГРН, Собственность 34:09:050428:629-34/127/2024-1 16.02.2024г.</t>
  </si>
  <si>
    <t>1 0043</t>
  </si>
  <si>
    <t>дом 38</t>
  </si>
  <si>
    <t>(кв.76) 34.09.050428:626         (кв.83) 34.09.000000:9622     (кв.90) 34.09.050428:627</t>
  </si>
  <si>
    <t>554795,99 652130,95 749728,79 545676,05</t>
  </si>
  <si>
    <t>Волгоградская область, Калачевский р-н, п.Береславка, д.38, кв.47. кв.76, кв.83, кв.90</t>
  </si>
  <si>
    <t>1987г.</t>
  </si>
  <si>
    <t>Выписка из ЕГРН, Собственность 34:09:050428:626-34/127/2024-1 12.02.2024г., 34:09:000000:9622-34/127/2024-1 05.03.2024г., 34:09:050428:627-34/127/2024-1 22.02.2024г.</t>
  </si>
  <si>
    <t>1 0048</t>
  </si>
  <si>
    <t>Первомайская 1</t>
  </si>
  <si>
    <t>Волгоградская область, Калачевский р-н, п.Отделение №2 с-за "Волго-Дон", ул.Первомайская 1, кв.№3</t>
  </si>
  <si>
    <t xml:space="preserve"> (кв.3)</t>
  </si>
  <si>
    <t>1 0050</t>
  </si>
  <si>
    <t>Первомайская 3</t>
  </si>
  <si>
    <t xml:space="preserve"> (кв.7)</t>
  </si>
  <si>
    <t>Волгоградская область, Калачевский р-н, п.Отделение №2 с-за "Волго-Дон", ул.Первомайская 3, кв.№7</t>
  </si>
  <si>
    <t>140,8 кв/м., дом 4-х этажный</t>
  </si>
  <si>
    <t>42 кв/м., дом 4-х этажный</t>
  </si>
  <si>
    <t>44,1кв/м., дом 5-ти этажный</t>
  </si>
  <si>
    <t>92,7кв/м., дом 5-ти этажный</t>
  </si>
  <si>
    <t>122,7кв/м., дом 5-ти этажный</t>
  </si>
  <si>
    <t>51,4кв/м., дом 5-ти этажный</t>
  </si>
  <si>
    <t>130,7кв/м., дом 5-ти этажный</t>
  </si>
  <si>
    <t>50кв/м., дом 2-х этажный</t>
  </si>
  <si>
    <t>1 0053</t>
  </si>
  <si>
    <t>Первомайская 9</t>
  </si>
  <si>
    <t>(кв.16) 34:09:050104:46</t>
  </si>
  <si>
    <t>Волгоградская область, Калачевский р-н, п.Отделение №2 с-за "Волго-Дон", ул.Первомайская 9, кв.№16</t>
  </si>
  <si>
    <t>1973г.</t>
  </si>
  <si>
    <t>48,4кв/м., дом 2-х этажный</t>
  </si>
  <si>
    <t>Выписка из ЕГРН,  собственность34:09:050104:46-34/127/2024-1 16.02.2024г.</t>
  </si>
  <si>
    <t xml:space="preserve"> (кв.2)</t>
  </si>
  <si>
    <t xml:space="preserve">дпнные отсутствуют </t>
  </si>
  <si>
    <t>1 0064</t>
  </si>
  <si>
    <t>Коммунистическая 4</t>
  </si>
  <si>
    <t>Волгоградская область, Калачевский р-н, п.Отделение №2 с-за "Волго-Дон", ул.Коммунистическая 4, кв.№2</t>
  </si>
  <si>
    <t>1957г.</t>
  </si>
  <si>
    <t>40,5кв/м., дом 1-на этажный</t>
  </si>
  <si>
    <t>1 0073</t>
  </si>
  <si>
    <t>дом 15</t>
  </si>
  <si>
    <t xml:space="preserve"> (кв.2) 34:09:000000:3992</t>
  </si>
  <si>
    <t>Волгоградская область, Калачевский р-н, п.Береславка, д.15, кв.2</t>
  </si>
  <si>
    <t>1988г.</t>
  </si>
  <si>
    <t>49,0кв/м., дом 2-х этажный</t>
  </si>
  <si>
    <t>1 0071</t>
  </si>
  <si>
    <t>дом 17</t>
  </si>
  <si>
    <t xml:space="preserve"> (кв.1) 34:09:000000:4359</t>
  </si>
  <si>
    <t>Волгоградская область, Калачевский р-н, п.Береславка, д.17, кв.1</t>
  </si>
  <si>
    <t>44,0кв/м., дом 2-х этажный</t>
  </si>
  <si>
    <t>1 0115</t>
  </si>
  <si>
    <t xml:space="preserve">Жилая двухкомнатная квартира дом 34 кв.48 </t>
  </si>
  <si>
    <t>0000000523</t>
  </si>
  <si>
    <t xml:space="preserve"> (кв.48) 34:09:050428:192</t>
  </si>
  <si>
    <t>Волгоградская область, Калачевский р-н, п.Береславка, д.34, кв.48</t>
  </si>
  <si>
    <t>50,5кв/м., дом 5-х этажный</t>
  </si>
  <si>
    <t>Выписка из ЕГРН, собственность 34:09:050428:192-34/115/2019-2 от 30.08.19г.</t>
  </si>
  <si>
    <t>1 0746</t>
  </si>
  <si>
    <t>Жилая однокуомнатная квартира дом 24 кв.1</t>
  </si>
  <si>
    <t>0000001231</t>
  </si>
  <si>
    <t xml:space="preserve"> (кв.1) 34:09:000000:6360</t>
  </si>
  <si>
    <t>Волгоградская область, Калачевский р-н, п.Береславка, д.24, кв.1</t>
  </si>
  <si>
    <t xml:space="preserve">31,4кв/м., общедолевая собственность 5/6 квартиры, S=26,17 кв.м.(в собственности) </t>
  </si>
  <si>
    <t>Выписка из ЕГРН, Свидетельство о праве на наследство по закону 34АА4152941 от 07.12.22г., свидетельство о праве на наследство по закону 34АА4152942 от  07.12.22г.</t>
  </si>
  <si>
    <t>1 0747</t>
  </si>
  <si>
    <t>Жилая однокуомнатная квартира дом 37 кв.10</t>
  </si>
  <si>
    <t xml:space="preserve"> (кв.10) 34:09:050428:282</t>
  </si>
  <si>
    <t>Волгоградская область, Калачевский р-н, п.Береславка, д.37, кв.10</t>
  </si>
  <si>
    <t>35,9кв/м., дом 5-ти этажный</t>
  </si>
  <si>
    <t>Выписка из ЕГРН, Свидетельство о праве на наследство по закону 34АА4152943 от 07.12.22г.</t>
  </si>
  <si>
    <t>1 0041</t>
  </si>
  <si>
    <t>дом 36</t>
  </si>
  <si>
    <t>(кв.26)34:09:050427:314,    (кв.34)34:09:000000:12580,    (кв.90)34:09:000000:12581</t>
  </si>
  <si>
    <t>538076,11 723111,20 545676,05</t>
  </si>
  <si>
    <t>Волгоградская область, Калачевский р-н, п.Береславка, д.36, кв.26, кв.34, кв.90</t>
  </si>
  <si>
    <t>1983г.</t>
  </si>
  <si>
    <t>115,8кв/м., дом 5-ти этажный</t>
  </si>
  <si>
    <t xml:space="preserve">Выписка из ЕГРН, Собственность 34:09:050427:314-34/127/2024-1 26.02.2024г., 34:09:000000:12580-34/127/2024-1 22.02.2024г., 34:09:000000:12581-34/127/2024-1 16.02.2024г. </t>
  </si>
  <si>
    <t>1 0444</t>
  </si>
  <si>
    <t>Здание Фельдшнрского-акушерского пункта</t>
  </si>
  <si>
    <t>34:09:050104:186 дата присвоения кадастрового номера 11.11.2020г.</t>
  </si>
  <si>
    <t>Волгоградская область, Калачевский р-н, п.Отделение №2 с-за "Волго-Дон", ул.Первомайская, д.10А/2</t>
  </si>
  <si>
    <t>1990г.</t>
  </si>
  <si>
    <t>93кв/м.</t>
  </si>
  <si>
    <t>Выписка из ЕГРН, Собственность 34:09:050104:186-34/127/2022-5 от 06.06.22г.</t>
  </si>
  <si>
    <t xml:space="preserve">нежилое </t>
  </si>
  <si>
    <t>1 0761</t>
  </si>
  <si>
    <t>Нежелые помещения (казна)</t>
  </si>
  <si>
    <t>Часть здания средней школы (II этаж)</t>
  </si>
  <si>
    <t>34:09:050426:17</t>
  </si>
  <si>
    <t>часть здания 552,8 кв.м.</t>
  </si>
  <si>
    <t>Выписка из ЕГРН, Собственность 34:09:050426:17-34/127/2024-2  от 22.07.2024г.</t>
  </si>
  <si>
    <t>1 0002</t>
  </si>
  <si>
    <t>2-х этажное здание школы (I этаж)</t>
  </si>
  <si>
    <t>34:09:050426:16</t>
  </si>
  <si>
    <t>617,1 кв.м., подвал 204,4кв.м.</t>
  </si>
  <si>
    <t>Выписка из ЕГРН, Собственность 34-34-07/005/2012-402 от 20.04.2012г.</t>
  </si>
  <si>
    <t>1 0026</t>
  </si>
  <si>
    <t>Асфальтная дорога</t>
  </si>
  <si>
    <t>34:09:000000:12129 дата присвоения кадастрового номера 11.12.2019г.</t>
  </si>
  <si>
    <t>Волгоградская область, Калачевский р-н, п.Береславка, ул.Школьная 3</t>
  </si>
  <si>
    <t>Волгоградская область, Калачевский р-н, п.Береславка, ул.Школьная 2</t>
  </si>
  <si>
    <t>Волгоградская область, Калачевский р-н, п.Береславка</t>
  </si>
  <si>
    <t>1977г.</t>
  </si>
  <si>
    <t xml:space="preserve">20487 м. ул.Советская-529,0м., ул.Целинная -498,0м., ул.Садовая - 424,0 м., ул.Тепличная - 313,0 м., ул.Донская -1584,0 м., ул.Штепо - 843,0 м., ул.Юбилейная -655 м., ул.Лагутина -1068,0 м., ул.Фролова - 699,0 м., пер.Причальный - 638,0 м., ул.Комсомольская - 272,0 м., ул.Ленина - 1052,0 м., ул.Механизаторов - 2147,0 м., ул.Заканальная - 1278,0 м., ул.Степная - 416,0 м., пер.Зеленый - 432,0 м., ул.Молодежная - 554,0 м., ул. Мира - 733,0 м., ул.Волгоградская - 1699,0 м., ул.Дружбы - 1526,0 м., ул.Революционная - 950,0 м., ул.Приканальная 2177,0 м. </t>
  </si>
  <si>
    <t>Выписка из ЕГРН, Собственность 34:09:000000:12129-34/115/2019-1 от 12.11.2019г.</t>
  </si>
  <si>
    <t>1 0112</t>
  </si>
  <si>
    <t xml:space="preserve">Внутрипоселковая асфальтированная дорога по ул.Больничная </t>
  </si>
  <si>
    <t>34:09:000000:11525 дата присвоения кадастрового номера 15.04.2016г.</t>
  </si>
  <si>
    <t>Волгоградская область, Калачевский р-н, п.Береславка, ул.Больничная</t>
  </si>
  <si>
    <t>Протяженность-1153 п.м. Грунт насыпной-30см, подстилающий слой песчаный- 15см, основание щебеночное-15см, покрытие асфальтовое -8см.; год постройки 1978г.</t>
  </si>
  <si>
    <t>Сооружение (дорога)</t>
  </si>
  <si>
    <t>Выписка из ЕГРН, Собственность № 34-34/007-34/035/026/2016-299/1 от 28.12.2016г.</t>
  </si>
  <si>
    <t>1 0025</t>
  </si>
  <si>
    <t>Внутрипоселковая дорога ул.Красноармейская</t>
  </si>
  <si>
    <t>Кадастровый (или условный) номер: 34-34-07/015/2013-373</t>
  </si>
  <si>
    <t>Волгоградская область, Калачевский р-н, п.Береславка, ул.Красноармейская</t>
  </si>
  <si>
    <t>Протяженность1437п.м. площадь покрытия 3816,0 кв.м. ул.Красноармейская , ширина-3,0м.,площадь-3816,0 кв.м., материал покрытия-железобетонные плиты,гругт; подстилающий слой-песок</t>
  </si>
  <si>
    <t>Свидетельство о гос.регистрации права 34-АА №974280 от 25.06.2013г.</t>
  </si>
  <si>
    <t>Внутрипоселковая дорога ул.Оросительная</t>
  </si>
  <si>
    <t>Волгоградская область, Калачевский р-н, п.Береславка, ул.Оросительная</t>
  </si>
  <si>
    <t>Общая протяженность 499 п.м. ул.Оросительная , ширина-4,20м. и 4,00м., площадь-3144,0 кв.м., материал покрытия-асфальт, грунт; основание-щебень;  подстилающий слой-песок;</t>
  </si>
  <si>
    <t xml:space="preserve">Свидетельство о гос.регистрации права 34-АА №974278 от 25.06.2013г.  </t>
  </si>
  <si>
    <t>1 0028</t>
  </si>
  <si>
    <t>1 0027</t>
  </si>
  <si>
    <t>Внутрипоселковая дорога ул.Свободы</t>
  </si>
  <si>
    <t>Волгоградская область, Калачевский р-н, п.Береславка, ул.Свободы</t>
  </si>
  <si>
    <t>Протяженность1616 п.м. ул.Свободы , ширина-6,0м.,площадь-10002,0 кв.м., материал покрытия-асфальт; основание-щебень;  подстилающий слой-песок</t>
  </si>
  <si>
    <t xml:space="preserve">Свидетельство о гос.регистрации права 34-АА №974279 от 25.06.2013г. </t>
  </si>
  <si>
    <t>1 0117</t>
  </si>
  <si>
    <t>Дорога местного значения с асфальтным покрытием</t>
  </si>
  <si>
    <t>34:09:000000:11709 дата присвоения кадастрового номера 02.03.2018г.</t>
  </si>
  <si>
    <t>Волгоградская обл., Калачевский р-он п.Отделение №2 совхоза "Волго-Дон" ул.Коммунистическая</t>
  </si>
  <si>
    <t>1989г.</t>
  </si>
  <si>
    <t>Протяженность 1088 м.</t>
  </si>
  <si>
    <t>Запись регистрации № 34:09:000000:11708-34/115/2019-3 от 10.10.2019г.</t>
  </si>
  <si>
    <t>0000000537</t>
  </si>
  <si>
    <t>0000000538</t>
  </si>
  <si>
    <t>34:09:000000:11708 дата присвоения кадастрового номера 02.03.2018г.</t>
  </si>
  <si>
    <t>Волгоградская обл., Калачевский р-он п.Отделение №2 совхоза "Волго-Дон" ул.Первомайская</t>
  </si>
  <si>
    <t>Протяженность 1248 м.</t>
  </si>
  <si>
    <t>Запись регистрации № 34:09:000000:11709-34/115/2019-3 от 10.10.2019г.</t>
  </si>
  <si>
    <t>1 0118</t>
  </si>
  <si>
    <t>34:09:000000:12234</t>
  </si>
  <si>
    <t>34:09:000000:11101</t>
  </si>
  <si>
    <t>1 0385</t>
  </si>
  <si>
    <t>Дорога местного значения ул.Рабочая</t>
  </si>
  <si>
    <t>1079</t>
  </si>
  <si>
    <t>Волгоградская обл., Калачевский р-он, п.Береславка, ул.Рабочая</t>
  </si>
  <si>
    <t>2021г.</t>
  </si>
  <si>
    <t xml:space="preserve">Протяженность 345 м., п.Береславка ул.Рабочая, щебень58м., грунт 287м., площадь 2070 кв.м.  </t>
  </si>
  <si>
    <t>Постановление №74 от 06.08.21г.</t>
  </si>
  <si>
    <t>1 0386</t>
  </si>
  <si>
    <t>Дорога местного значения ул.Октябрьская</t>
  </si>
  <si>
    <t>1080</t>
  </si>
  <si>
    <t>Волгоградская обл., Калачевский р-он, п.Береславка, ул.Октябрьская</t>
  </si>
  <si>
    <t xml:space="preserve">Протяженность 801 м., п.Береславка ул.Октябрьская, щебень 415м., ж/б плиты 139м., грунт 247м., площадь 3421 кв.м.  </t>
  </si>
  <si>
    <t>1 0387</t>
  </si>
  <si>
    <t>Дорога местного значения ул.Школьная</t>
  </si>
  <si>
    <t>1081</t>
  </si>
  <si>
    <t>Волгоградская обл., Калачевский р-он, п.Береславка, ул.Школьная</t>
  </si>
  <si>
    <t xml:space="preserve">Протяженность 527 м., п.Береславка ул.Школьная, а/б 413м., грунт 114м., площадь 2317 кв.м.  </t>
  </si>
  <si>
    <t>1 0388</t>
  </si>
  <si>
    <t>Дорога местного значения ул.Фруктовая</t>
  </si>
  <si>
    <t>1082</t>
  </si>
  <si>
    <t>Волгоградская обл., Калачевский р-он, п.Береславка, ул.Фруктовая</t>
  </si>
  <si>
    <t xml:space="preserve">Протяженность 394 м., п.Береславка ул.Фруктовая, грунт 394м., площадь 2364 кв.м.  </t>
  </si>
  <si>
    <t>1 0389</t>
  </si>
  <si>
    <t>Дорога местного значения ул.Виноградная</t>
  </si>
  <si>
    <t>1083</t>
  </si>
  <si>
    <t>Волгоградская обл., Калачевский р-он, п.Береславка, ул.Виноградная</t>
  </si>
  <si>
    <t xml:space="preserve">Протяженность 383 м., п.Береславка ул.Виноградная, грунт 383м., площадь 2298 кв.м.  </t>
  </si>
  <si>
    <t>1 0390</t>
  </si>
  <si>
    <t>Дорога местного значения ул.Абрикосовая</t>
  </si>
  <si>
    <t>1084</t>
  </si>
  <si>
    <t>Волгоградская обл., Калачевский р-он, п.Береславка, ул.Абрикосовая</t>
  </si>
  <si>
    <t xml:space="preserve">Протяженность 385 м., п.Береславка ул.Абрикосовая, грунт 385м., площадь 2310 кв.м.  </t>
  </si>
  <si>
    <t>1 0391</t>
  </si>
  <si>
    <t>Дорога местного значения ул.Вишневая</t>
  </si>
  <si>
    <t>1085</t>
  </si>
  <si>
    <t>Волгоградская обл., Калачевский р-он, п.Береславка, ул.Вишневая</t>
  </si>
  <si>
    <t xml:space="preserve">Протяженность 299 м., п.Береславка ул.Вишневая, грунт 299м., площадь 1794 кв.м.  </t>
  </si>
  <si>
    <t>1 0392</t>
  </si>
  <si>
    <t>Дорога местного значения ул.Полевая</t>
  </si>
  <si>
    <t>1086</t>
  </si>
  <si>
    <t>Волгоградская обл., Калачевский р-он, п.Береславка, ул.Полевая</t>
  </si>
  <si>
    <t xml:space="preserve">Протяженность 297 м., п.Береславка ул.Полевая, грунт 297м., площадь 1782 кв.м.  </t>
  </si>
  <si>
    <t>1 0393</t>
  </si>
  <si>
    <t>Дорога местного значения Улица №1</t>
  </si>
  <si>
    <t>1087</t>
  </si>
  <si>
    <t>Волгоградская обл., Калачевский р-он, п.Береславка, Улица №1</t>
  </si>
  <si>
    <t xml:space="preserve">Протяженность 205 м., п.Береславка Улица №1, а/б 66м., грунт 139м., площадь 1065 кв.м.  </t>
  </si>
  <si>
    <t>1 0394</t>
  </si>
  <si>
    <t>Дорога местного значения Улица №2</t>
  </si>
  <si>
    <t>1088</t>
  </si>
  <si>
    <t>Волгоградская обл., Калачевский р-он, п.Береславка, Улица №2</t>
  </si>
  <si>
    <t xml:space="preserve">Протяженность 330 м., п.Береславка Улица №2, а/б 280м., грунт 50м., площадь 1280 кв.м.  </t>
  </si>
  <si>
    <t>1 0395</t>
  </si>
  <si>
    <t>Дорога местного значения Улица №3</t>
  </si>
  <si>
    <t>1089</t>
  </si>
  <si>
    <t>Волгоградская обл., Калачевский р-он, п.Береславка, Улица №3</t>
  </si>
  <si>
    <t xml:space="preserve">Протяженность 195 м., п.Береславка Улица №3,  грунт 195м., площадь 1170 кв.м.  </t>
  </si>
  <si>
    <t>1 0396</t>
  </si>
  <si>
    <t>Дорога местного значения ул.Новая</t>
  </si>
  <si>
    <t>1090</t>
  </si>
  <si>
    <t>Волгоградская обл., Калачевский р-он, п.Береславка, ул.Новая</t>
  </si>
  <si>
    <t xml:space="preserve">Протяженность 2161 м., п.Береславка ул.Новая, а/б 123м., ж/б плиты 55м., грунт 1983м., площадь 12801 кв.м.  </t>
  </si>
  <si>
    <t>1 0397</t>
  </si>
  <si>
    <t>Дорога местного значения ул.Павших Борцов</t>
  </si>
  <si>
    <t>1091</t>
  </si>
  <si>
    <t>Волгоградская обл., Калачевский р-он, п.Береславка, ул.Павших Борцов</t>
  </si>
  <si>
    <t xml:space="preserve">Протяженность 631 м., п.Береславка ул.Павших Борцов,  грунт 631м., площадь 3786 кв.м.  </t>
  </si>
  <si>
    <t>1 0398</t>
  </si>
  <si>
    <t>1092</t>
  </si>
  <si>
    <t>Дорога местного значения пер.Пархоменко</t>
  </si>
  <si>
    <t>Волгоградская обл., Калачевский р-он, п.Береславка, пер.Пархоменко</t>
  </si>
  <si>
    <t xml:space="preserve">Протяженность 356 м., п.Береславка пер.Пархоменко,  щебень 356м., площадь 2136 кв.м.  </t>
  </si>
  <si>
    <t>1 0399</t>
  </si>
  <si>
    <t>Дорога местного значения Внутриквартальный проезд №1</t>
  </si>
  <si>
    <t>1093</t>
  </si>
  <si>
    <t>Волгоградская обл., Калачевский р-он, п.Береславка</t>
  </si>
  <si>
    <t xml:space="preserve">Протяженность 701 м., п.Береславка Внутриквартальный проезд №1,  а/б 701м., площадь 2453,5 кв.м.  </t>
  </si>
  <si>
    <t>1 0400</t>
  </si>
  <si>
    <t>Дорога местного значения Внутриквартальный проезд №2</t>
  </si>
  <si>
    <t>1094</t>
  </si>
  <si>
    <t xml:space="preserve">Протяженность 346 м., п.Береславка Внутриквартальный проезд №2,  ж/б плиты 346м., площадь 2628 кв.м.  </t>
  </si>
  <si>
    <t>1 0401</t>
  </si>
  <si>
    <t>Дорога местного значения Внутриквартальный проезд №3</t>
  </si>
  <si>
    <t>1095</t>
  </si>
  <si>
    <t xml:space="preserve">Протяженность 1869 м., п.Береславка Внутриквартальный проезд №3, а/б 1471,   ж/б плиты 247м., грунт 151м., площадь 7554,5 кв.м.  </t>
  </si>
  <si>
    <t>1 0402</t>
  </si>
  <si>
    <t>Дорога местного значения Проезд №1</t>
  </si>
  <si>
    <t>1096</t>
  </si>
  <si>
    <t xml:space="preserve">Протяженность 3802 м., п.Береславка Проезд №1,  грунт 3802м., площадь 17109 кв.м.  </t>
  </si>
  <si>
    <t>1 0403</t>
  </si>
  <si>
    <t>Дорога местного значения Проезд №2</t>
  </si>
  <si>
    <t>1097</t>
  </si>
  <si>
    <t xml:space="preserve">Протяженность 1077 м., п.Береславка Проезд №2, ж/б плиты 257м., а/б 787м.,  грунт 33м., площадь 6412,5 кв.м.  </t>
  </si>
  <si>
    <t xml:space="preserve">Протяженность 426 м., п.Береславка Проезд №3, а/б 257м.,  грунт 169м., площадь 2302,5 кв.м.  </t>
  </si>
  <si>
    <t>1 0404</t>
  </si>
  <si>
    <t>Дорога местного значения Проезд №3</t>
  </si>
  <si>
    <t>1098</t>
  </si>
  <si>
    <t>1 0405</t>
  </si>
  <si>
    <t>1 0406</t>
  </si>
  <si>
    <t>Дорога местного значения Хозпроезд №1</t>
  </si>
  <si>
    <t>Дорога местного значения Хозпроезд №2</t>
  </si>
  <si>
    <t>1099</t>
  </si>
  <si>
    <t>1100</t>
  </si>
  <si>
    <t xml:space="preserve">Протяженность 557 м., п.Береславка Хозпроезд №1,  грунт 557м., площадь 2506,5 кв.м.  </t>
  </si>
  <si>
    <t xml:space="preserve">Протяженность 302 м., п.Береславка Хозпроезд №2,  грунт 302м., площадь 1359 кв.м.  </t>
  </si>
  <si>
    <t>1 0407</t>
  </si>
  <si>
    <t>1 0408</t>
  </si>
  <si>
    <t>Дорога местного значения Хозпроезд №3</t>
  </si>
  <si>
    <t>Дорога местного значения Хозпроезд №4</t>
  </si>
  <si>
    <t>1101</t>
  </si>
  <si>
    <t>1102</t>
  </si>
  <si>
    <t xml:space="preserve">Протяженность 338 м., п.Береславка Хозпроезд №3,  грунт 338м., площадь 1521 кв.м.  </t>
  </si>
  <si>
    <t xml:space="preserve">Протяженность 149 м., п.Береславка Хозпроезд №4,  грунт 149м., площадь 670,5 кв.м. </t>
  </si>
  <si>
    <t>1 0409</t>
  </si>
  <si>
    <t>10410</t>
  </si>
  <si>
    <t>Дорога местного значения Хозпроезд №5</t>
  </si>
  <si>
    <t>Дорога местного значения Хозпроезд №6</t>
  </si>
  <si>
    <t>1103</t>
  </si>
  <si>
    <t>1104</t>
  </si>
  <si>
    <t xml:space="preserve">Протяженность 728 м., п.Береславка Хозпроезд №5,  грунт 728м., площадь 3276 кв.м.  </t>
  </si>
  <si>
    <t xml:space="preserve">Протяженность 350 м., п.Береславка Хозпроезд №6,  щебень 350м., площадь 1575 кв.м.  </t>
  </si>
  <si>
    <t>1 0411</t>
  </si>
  <si>
    <t>1 0412</t>
  </si>
  <si>
    <t>Дорога местного значения Хозпроезд №7</t>
  </si>
  <si>
    <t>Дорога местного значения Хозпроезд №8</t>
  </si>
  <si>
    <t>1105</t>
  </si>
  <si>
    <t>1106</t>
  </si>
  <si>
    <t xml:space="preserve">Протяженность 393 м., п.Береславка Хозпроезд №7,  грунт 393м., площадь 1768,5 кв.м.  </t>
  </si>
  <si>
    <t xml:space="preserve">Протяженность 77 м., п.Береславка Хозпроезд №8,  грунт 77м., площадь 346,5 кв.м.  </t>
  </si>
  <si>
    <t>1 0413</t>
  </si>
  <si>
    <t>1 0414</t>
  </si>
  <si>
    <t>Дорога местного значения Хозпроезд №9</t>
  </si>
  <si>
    <t>Дорога местного значения Хозпроезд №10</t>
  </si>
  <si>
    <t>Дорога местного значения Хозпроезд №11</t>
  </si>
  <si>
    <t>Дорога местного значения Хозпроезд №12</t>
  </si>
  <si>
    <t>Дорога местного значения Хозпроезд №13</t>
  </si>
  <si>
    <t>Дорога местного значения Хозпроезд №14</t>
  </si>
  <si>
    <t>1 0415</t>
  </si>
  <si>
    <t xml:space="preserve">1 0416 </t>
  </si>
  <si>
    <t>1 0417</t>
  </si>
  <si>
    <t>1 0418</t>
  </si>
  <si>
    <t>1107</t>
  </si>
  <si>
    <t>1108</t>
  </si>
  <si>
    <t>1109</t>
  </si>
  <si>
    <t>1110</t>
  </si>
  <si>
    <t>1111</t>
  </si>
  <si>
    <t>1112</t>
  </si>
  <si>
    <t xml:space="preserve">Протяженность 524 м., п.Береславка Хозпроезд №9,  грунт 524м., площадь 2358 кв.м.  </t>
  </si>
  <si>
    <t xml:space="preserve">Протяженность 52 м., п.Береславка Хозпроезд №10,  грунт 52м., площадь 234 кв.м.  </t>
  </si>
  <si>
    <t xml:space="preserve">Протяженность 179 м., п.Береславка Хозпроезд №11,  грунт 179м., площадь 805,5 кв.м.  </t>
  </si>
  <si>
    <t xml:space="preserve">Протяженность 154 м., п.Береславка Хозпроезд №12,  грунт 154м., площадь 693 кв.м.  </t>
  </si>
  <si>
    <t xml:space="preserve">Протяженность 138 м., п.Береславка Хозпроезд №13,  грунт 138м., площадь 621 кв.м.  </t>
  </si>
  <si>
    <t xml:space="preserve">Протяженность 57 м., п.Береславка Хозпроезд №14,  грунт 57м., площадь 256,5 кв.м.  </t>
  </si>
  <si>
    <t>1 0419</t>
  </si>
  <si>
    <t>1 0420</t>
  </si>
  <si>
    <t>1 0421</t>
  </si>
  <si>
    <t>1 0422</t>
  </si>
  <si>
    <t>1 0423</t>
  </si>
  <si>
    <t>1 0424</t>
  </si>
  <si>
    <t>Дорога местного значения Хозпроезд №15</t>
  </si>
  <si>
    <t>Дорога местного значения Хозпроезд №16</t>
  </si>
  <si>
    <t>Дорога местного значения Хозпроезд №17</t>
  </si>
  <si>
    <t>Дорога местного значения Хозпроезд №18</t>
  </si>
  <si>
    <t>Дорога местного значения Хозпроезд №19</t>
  </si>
  <si>
    <t>Дорога местного значения Хозпроезд №20</t>
  </si>
  <si>
    <t>1113</t>
  </si>
  <si>
    <t>1114</t>
  </si>
  <si>
    <t>1115</t>
  </si>
  <si>
    <t>1116</t>
  </si>
  <si>
    <t>1117</t>
  </si>
  <si>
    <t>1118</t>
  </si>
  <si>
    <t xml:space="preserve">Протяженность 236 м., п.Береславка Хозпроезд №15,  грунт 236м., площадь 1062 кв.м.  </t>
  </si>
  <si>
    <t xml:space="preserve">Протяженность 1269 м., п.Береславка Хозпроезд №16,  грунт 1269м., площадь 5710,5 кв.м.  </t>
  </si>
  <si>
    <t xml:space="preserve">Протяженность 55 м., п.Береславка Хозпроезд №17,  грунт 55м., площадь 247,5 кв.м.  </t>
  </si>
  <si>
    <t xml:space="preserve">Протяженность 228 м., п.Береславка Хозпроезд №18,  грунт 162м., а/б 66м., площадь 960 кв.м.  </t>
  </si>
  <si>
    <t xml:space="preserve">Протяженность 171 м., п.Береславка Хозпроезд №19,  грунт 171м., площадь 769,5 кв.м.  </t>
  </si>
  <si>
    <t xml:space="preserve">Протяженность 1068 м., п.Береславка Хозпроезд №20,  грунт 1068м., площадь 4806 кв.м.  </t>
  </si>
  <si>
    <t>1 0425</t>
  </si>
  <si>
    <t>1 0426</t>
  </si>
  <si>
    <t>1 0427</t>
  </si>
  <si>
    <t>1 0428</t>
  </si>
  <si>
    <t>1 0429</t>
  </si>
  <si>
    <t>1 0430</t>
  </si>
  <si>
    <t>Дорога местного значения Хозпроезд №21</t>
  </si>
  <si>
    <t>Дорога местного значения Хозпроезд №22</t>
  </si>
  <si>
    <t>Дорога местного значения Хозпроезд №23</t>
  </si>
  <si>
    <t>Дорога местного значения Хозпроезд №24</t>
  </si>
  <si>
    <t>Дорога местного значения Хозпроезд №25</t>
  </si>
  <si>
    <t>Дорога местного значения Хозпроезд №26</t>
  </si>
  <si>
    <t>1119</t>
  </si>
  <si>
    <t>1120</t>
  </si>
  <si>
    <t>1121</t>
  </si>
  <si>
    <t>1122</t>
  </si>
  <si>
    <t>1123</t>
  </si>
  <si>
    <t>1124</t>
  </si>
  <si>
    <t xml:space="preserve">Протяженность 1044 м., п.Береславка Хозпроезд №21,  грунт 1044м., площадь 4698 кв.м.  </t>
  </si>
  <si>
    <t xml:space="preserve">Протяженность 102 м., п.Береславка Хозпроезд №22,  грунт 102м., площадь 459 кв.м.  </t>
  </si>
  <si>
    <t xml:space="preserve">Протяженность 952 м., п.Береславка Хозпроезд №23,  грунт 952м., площадь 4284 кв.м.  </t>
  </si>
  <si>
    <t xml:space="preserve">Протяженность 316 м., п.Береславка Хозпроезд №24  грунт 316м., площадь 1422 кв.м.  </t>
  </si>
  <si>
    <t xml:space="preserve">Протяженность 1419 м., п.Береславка Хозпроезд №25,  грунт 1419м., площадь 6385,5 кв.м.  </t>
  </si>
  <si>
    <t xml:space="preserve">Протяженность 122 м., п.Береславка Хозпроезд №26,  грунт 122м., площадь 549 кв.м.  </t>
  </si>
  <si>
    <t>1 0431</t>
  </si>
  <si>
    <t>1 0432</t>
  </si>
  <si>
    <t>1 0433</t>
  </si>
  <si>
    <t>1 0434</t>
  </si>
  <si>
    <t>1 0435</t>
  </si>
  <si>
    <t>1 0436</t>
  </si>
  <si>
    <t>Дорога местного значения Хозпроезд №27</t>
  </si>
  <si>
    <t>Дорога местного значения Хозпроезд №28</t>
  </si>
  <si>
    <t>Дорога местного значения Хозпроезд №29</t>
  </si>
  <si>
    <t>Дорога местного значения ул.Придорожная</t>
  </si>
  <si>
    <t>1125</t>
  </si>
  <si>
    <t>1126</t>
  </si>
  <si>
    <t>1127</t>
  </si>
  <si>
    <t>1128</t>
  </si>
  <si>
    <t>1129</t>
  </si>
  <si>
    <t>1130</t>
  </si>
  <si>
    <t>Волгоградская обл., Калачевский р-он, п.Отделение №2 с-за "Волго-Дон" ул.Придорожная</t>
  </si>
  <si>
    <t xml:space="preserve">Протяженность 358 м., п.Береславка Хозпроезд №27,  грунт 358м., площадь 1611 кв.м.  </t>
  </si>
  <si>
    <t xml:space="preserve">Протяженность 685 м., п.Береславка Хозпроезд №28,  грунт 685м., площадь 3082,5 кв.м.  </t>
  </si>
  <si>
    <t xml:space="preserve">Протяженность 241 м., п.Береславка Хозпроезд №29,  ж/б плиты 241м., площадь 1084,5 кв.м.  </t>
  </si>
  <si>
    <t xml:space="preserve">Протяженность 834 м., п.Отделение №2 с-за «Волго-Дон» ул.Придорожная,  грунт 834м., площадь 3753 кв.м.  </t>
  </si>
  <si>
    <t xml:space="preserve">Протяженность 334 м., п.Отделение №2 с-за «Волго-Дон» Проезд №1,  а/б 334м., площадь 2004 кв.м.  </t>
  </si>
  <si>
    <t xml:space="preserve">Протяженность 1689 м., п.Отделение №2 с-за «Волго-Дон» Проезд №2,  а/б 91м., грунт 1598м., площадь 7737 кв.м.  </t>
  </si>
  <si>
    <t>1 0437</t>
  </si>
  <si>
    <t>1 0438</t>
  </si>
  <si>
    <t>1 0439</t>
  </si>
  <si>
    <t>1 0440</t>
  </si>
  <si>
    <t>1 0441</t>
  </si>
  <si>
    <t>1 0442</t>
  </si>
  <si>
    <t>1131</t>
  </si>
  <si>
    <t>1132</t>
  </si>
  <si>
    <t>1133</t>
  </si>
  <si>
    <t>1134</t>
  </si>
  <si>
    <t>1135</t>
  </si>
  <si>
    <t>1136</t>
  </si>
  <si>
    <t>Волгоградская обл., Калачевский р-он, п.Отделение №2 с-за "Волго-Дон"</t>
  </si>
  <si>
    <t xml:space="preserve">Протяженность 899 м., п.Отделение №2 с-за «Волго-Дон» Проезд №3,  а/б 899м., площадь 7990 кв.м.  </t>
  </si>
  <si>
    <t xml:space="preserve">Протяженность 249 м., п.Отделение №2 с-за «Волго-Дон» Хозпроезд №1,  ж/б плиты 179м., грунт 70м.,  площадь 852 кв.м.  </t>
  </si>
  <si>
    <t xml:space="preserve">Протяженность 1165 м., п.Отделение №2 с-за «Волго-Дон» Хозпроезд №2,   грунт 1165м.,  площадь 5242,5 кв.м.  </t>
  </si>
  <si>
    <t xml:space="preserve">Протяженность 252 м., п.Отделение №2 с-за «Волго-Дон» Хозпроезд №3,   грунт 252м.,  площадь 1134 кв.м.  </t>
  </si>
  <si>
    <t xml:space="preserve">Протяженность 654 м., п.Отделение №2 с-за «Волго-Дон» Внитриквартальный проезд №1,   а/б 280м., ж/б плиты 374м., площадь 1962 кв.м.  </t>
  </si>
  <si>
    <t xml:space="preserve">Протяженность 349 м., п.Отделение №2 с-за «Волго-Дон» Внитриквартальный проезд №2,   грунт 349м.,  площадь 1570,5 кв.м.  </t>
  </si>
  <si>
    <t>1 0443</t>
  </si>
  <si>
    <t>1137</t>
  </si>
  <si>
    <t xml:space="preserve">Протяженность 66 м., п.Отделение №2 с-за «Волго-Дон» Внитриквартальный проезд №3,   ж/б плиты 66м., площадь 198 кв.м.  </t>
  </si>
  <si>
    <t>1 0445</t>
  </si>
  <si>
    <t>Воздушная линия электропередачи ВЛ-04 кВ</t>
  </si>
  <si>
    <t>1157</t>
  </si>
  <si>
    <t>Волгоградская обл., Калачевский р-он, п.Береславка, ул.Оросительная</t>
  </si>
  <si>
    <t>34:09:000000:12234 дата присвоения кадастрового номера 07.08.2020г.</t>
  </si>
  <si>
    <t>2022г.</t>
  </si>
  <si>
    <t>Протяженность 721м., год ввода в эксплуатацию 1971г.</t>
  </si>
  <si>
    <t>Выписка из ЕГРН, Собственность 34:09:000000:12234-34/127/2022-3 от 06.06.22г.</t>
  </si>
  <si>
    <t>Сооружение (линия электропередачи)</t>
  </si>
  <si>
    <t>Сооружения (казны)</t>
  </si>
  <si>
    <t>Нежилые помещения</t>
  </si>
  <si>
    <t>1 0001</t>
  </si>
  <si>
    <t>Гараж администрации</t>
  </si>
  <si>
    <t>1000008</t>
  </si>
  <si>
    <t>Волгоградская обл., Калачевский р-он, п.Береславка, ул.Приканальная 2б/84</t>
  </si>
  <si>
    <t>Фундамент-бутовый, стены-кирпичные, крыша-мягкая кровля, полы- бетон, проемы металлические. Кадастровый паспорт №32 от 18.02.08г.</t>
  </si>
  <si>
    <t>нежилое помещение</t>
  </si>
  <si>
    <t>1 003</t>
  </si>
  <si>
    <t>Нежилое помещение дома быта п.Береславка д.3а</t>
  </si>
  <si>
    <t>1000090</t>
  </si>
  <si>
    <t>34:09:050428:86</t>
  </si>
  <si>
    <t>Волгоградская обл., Калачевский р-он, п.Береславка, дом №3А</t>
  </si>
  <si>
    <t>Помещение 244,2кв.м.,крыльцо 60,5кв.м., фундамент-железобетонные блоки, стены-кирпичные, крыша-мягкая на битумной массе, полы-бетонные, проемы-двойные створные, внутренняя отделка-штукатурка стен;</t>
  </si>
  <si>
    <t>Выписка из ЕГРН, Собственность свидетельство о гос.регистрации 34 АБ 165204 от 17.12.2008г.</t>
  </si>
  <si>
    <t>1 0004</t>
  </si>
  <si>
    <t>2-х этажное здание административное</t>
  </si>
  <si>
    <t>1000085</t>
  </si>
  <si>
    <t>34:09:000000:4372</t>
  </si>
  <si>
    <t>Волгоградская обл., Калачевский р-он, п.Береславка, ул.Ленина 24"А"</t>
  </si>
  <si>
    <t>1998г.</t>
  </si>
  <si>
    <t>площадь общая 542,3кв.м.;Стены-кирпичные, полы-дощатые, перекрытия-железобетонное, крыша-шиферная</t>
  </si>
  <si>
    <t>Выписка из ЕГРН, Собственность свидетельство о гос.регистрации  34-АА №633686 от 13.03.2012г.</t>
  </si>
  <si>
    <t>1 0009</t>
  </si>
  <si>
    <t>Котельная №14 (склад)</t>
  </si>
  <si>
    <t>1000185</t>
  </si>
  <si>
    <t>34-34-07/005/012-403</t>
  </si>
  <si>
    <t>Волгоградская обл., Калачевский р-он, п.Береславка, д.9"А"</t>
  </si>
  <si>
    <t>Площадь общая 454,0 кв.м., высота 7,55м., 3,9м. Площадь участка 494,2кв.м.;</t>
  </si>
  <si>
    <t>Выписка из ЕГРН, Собственность свидетельство о гос.регистрации  34-АА №521707 от 20.04.2012г.</t>
  </si>
  <si>
    <t>1 0080</t>
  </si>
  <si>
    <t>Сельский дом культуры "Целинный"</t>
  </si>
  <si>
    <t>1000010</t>
  </si>
  <si>
    <t>34:09:050104:67</t>
  </si>
  <si>
    <t>Волгоградская обл., Калачевский р-он, п.Отделение №2 с-за "Волго-Дон", ул.Коммунистическая 4а</t>
  </si>
  <si>
    <t xml:space="preserve">Общая S=727,6кв.м.  фундамент-бетонный ленточный, стены-кирпичные, перегородки-кирпичные, перекрытие чердачное-железобетонное, крыша-шиферная, полы -бетонные,дощатые.                           </t>
  </si>
  <si>
    <t xml:space="preserve">Выписка из ЕГРН, Собственность свидетельство о гос.регистрации  34 АА 934954 дпта выдачи 25.12.12г. </t>
  </si>
  <si>
    <t>1 0081</t>
  </si>
  <si>
    <t>Рокотинский сельский клуб</t>
  </si>
  <si>
    <t xml:space="preserve">1000011  </t>
  </si>
  <si>
    <t>34:09:050306:106</t>
  </si>
  <si>
    <t>Волгоградская обл., Калачевский р-он, п.Береславка, ул.Волгоградская 32а</t>
  </si>
  <si>
    <t>1958г.</t>
  </si>
  <si>
    <t xml:space="preserve">Общая S=521,6кв.м.            фундамент-бетонный ленточный, стены-кирпичные, перекрытие чердачное-деревянное оштукатурено, крыша-шиферная, полы -бетонные.                                                                                                                                </t>
  </si>
  <si>
    <t>Выписка из ЕГРН, Собственность свидетельство о гос.регистрации  34 АА 934953 от 25.12.2012г.</t>
  </si>
  <si>
    <t>1 0082</t>
  </si>
  <si>
    <t>Здание Береславский СДК</t>
  </si>
  <si>
    <t>1000134</t>
  </si>
  <si>
    <t>34:09:050414:28</t>
  </si>
  <si>
    <t>Волгоградская обл., Калачевский р-он, п.Береславка, ул.Ленина 23а</t>
  </si>
  <si>
    <t xml:space="preserve">Общая S=1813,8кв.м. фундамент-железобетонный ленточный, стены-кирпичные, перекрытие чердачное-железобетонные плиты, перекрытие междуэтажное-железобетонные плиты, крыша-металлическая, полы -бетонные,линолеум, керамическая плитка, дощатые окрашенные, проемы оконные-двойные створные, проемы дверные деревянные, филенчатые                            </t>
  </si>
  <si>
    <t xml:space="preserve">Выписка из ЕГРН, Собственность свидетельство о гос.регистрации  34 АБ 207065 от 22.05.2013г. </t>
  </si>
  <si>
    <t>1 0108</t>
  </si>
  <si>
    <t>Здание бани п.Рокотино</t>
  </si>
  <si>
    <t>1000013</t>
  </si>
  <si>
    <t>34:09:050306:90</t>
  </si>
  <si>
    <t>Волгоградская обл., Калачевский р-он, п.Береславка, ул.Волгоградская 33а</t>
  </si>
  <si>
    <t>Здание 295,7кв.м., крыльцо 8,6 кв.м.Фундамент-бутовый ленточный, стены- кирпичные, перегородки - кирпичные, перекрытие - железобетонное, крыша шиферная, полы-бетонные.</t>
  </si>
  <si>
    <t>Выписка из ЕГРН, Собственность 34:09:050306:90-34/127/2024-1 от 12.04.2024г.</t>
  </si>
  <si>
    <t>Сооружения</t>
  </si>
  <si>
    <t>Жилищный фонд</t>
  </si>
  <si>
    <t>1 0083</t>
  </si>
  <si>
    <t>Памятник героям ВОВ</t>
  </si>
  <si>
    <t>1000121</t>
  </si>
  <si>
    <t>34:09:000000:3750</t>
  </si>
  <si>
    <t>Волгоградская обл., Калачевский р-он, п.Береславка, ул.Волгоградская 32г</t>
  </si>
  <si>
    <t>Площадь застройки 18,7кв.м., памятник металич.конструкция гранит</t>
  </si>
  <si>
    <t>Выписка из ЕГРН, Собственность 34-34/007-34/035/026/2016-338/1 от 16.11.16г.</t>
  </si>
  <si>
    <t>памятник</t>
  </si>
  <si>
    <t>1 0084</t>
  </si>
  <si>
    <t>1 0085</t>
  </si>
  <si>
    <t>Памятник "Неизвестному солдату"</t>
  </si>
  <si>
    <t>Памятник В.И. Ленину</t>
  </si>
  <si>
    <t>1000122</t>
  </si>
  <si>
    <t>1000123</t>
  </si>
  <si>
    <t>34:09:000000:4379</t>
  </si>
  <si>
    <t>34:09:000000:4011</t>
  </si>
  <si>
    <t>Волгоградская обл., Калачевский р-он, п.Береславка, ул.Школьная 4</t>
  </si>
  <si>
    <t>Волгоградская обл., Калачевский р-он, п.Береславка, ул.Октябрьская 1б</t>
  </si>
  <si>
    <t>1980г.</t>
  </si>
  <si>
    <t>1969г.</t>
  </si>
  <si>
    <t>Площадь застройки 3,1кв.м. Памятник бетонно-металлический, забор -метал 58.1м., тротуарная плитка</t>
  </si>
  <si>
    <t xml:space="preserve">Площадь застройки 15.6кв.м. Фундамент-бетонный, надземная часть -сборный железобетон, оштукатурено, размеры: у основания низ 3,85*3,85, верх 1,5*1,5, высота 6,7м.; </t>
  </si>
  <si>
    <t>Выписка из ЕГРН, Собственность 34-34/007-34/035/026/2016-337/1 от 16.11.16г.</t>
  </si>
  <si>
    <t>Выписка из ЕГРН, Собственность 34-34/007-34/035/026/2016-336/1 от 16.11.16г.</t>
  </si>
  <si>
    <t>Итого по реестру 1-2</t>
  </si>
  <si>
    <t>итого по реестру 1-1</t>
  </si>
  <si>
    <t>1. Администрация Береславского сельского поселения Калачевского муниципального района Волгоградской обрасти</t>
  </si>
  <si>
    <t>404547, Волгоградская область, Калачевский район, п.Береславка, д. 3А</t>
  </si>
  <si>
    <t xml:space="preserve">1 0024 </t>
  </si>
  <si>
    <t>Поля фильтрации</t>
  </si>
  <si>
    <t>110102097</t>
  </si>
  <si>
    <t>1966г.</t>
  </si>
  <si>
    <t>65803 кв.м.</t>
  </si>
  <si>
    <t>сооружение канализации</t>
  </si>
  <si>
    <t>1 0075</t>
  </si>
  <si>
    <t>1 0077</t>
  </si>
  <si>
    <t>1 0078</t>
  </si>
  <si>
    <t>Остановка</t>
  </si>
  <si>
    <t>1000091</t>
  </si>
  <si>
    <t>1000093</t>
  </si>
  <si>
    <t>1000094</t>
  </si>
  <si>
    <t>Волгоградская обл., Калачевский р-он, п.Береславка. ул.Новая 2б</t>
  </si>
  <si>
    <t>Волгоградская обл., Калачевский р-он, п.Береславка, ул.Придорожная</t>
  </si>
  <si>
    <t>2005г.</t>
  </si>
  <si>
    <t>кирпичная</t>
  </si>
  <si>
    <t>сооружение дорожное хозяйство</t>
  </si>
  <si>
    <t>1 0079</t>
  </si>
  <si>
    <t>1000095</t>
  </si>
  <si>
    <t>1 0086</t>
  </si>
  <si>
    <t>Стадион</t>
  </si>
  <si>
    <t>1000120</t>
  </si>
  <si>
    <t>Волгоградская обл., Калачевский р-он, п.Береславка, ул.Лагутина 41</t>
  </si>
  <si>
    <t>26590кв.м.</t>
  </si>
  <si>
    <t>сооружение спорта</t>
  </si>
  <si>
    <t>1 0087</t>
  </si>
  <si>
    <t>Площадка для проведения культурно массовых мероприятий</t>
  </si>
  <si>
    <t>1000100</t>
  </si>
  <si>
    <t>Волгоградская обл., Калачевский р-он, п.Береславка, ул.Ленина 23г</t>
  </si>
  <si>
    <t>сооружение для проведения культурно массовых мероприятий</t>
  </si>
  <si>
    <t>1 0088</t>
  </si>
  <si>
    <t xml:space="preserve">Площадка  </t>
  </si>
  <si>
    <t>1000101</t>
  </si>
  <si>
    <t>Волгоградская обл., Калачевский р-он, п.Береславка, ул.Ленина 24д</t>
  </si>
  <si>
    <t>сооружение</t>
  </si>
  <si>
    <t>1 0089</t>
  </si>
  <si>
    <t>Площадка п.Отделение №2 с-за "Волго-Дон"</t>
  </si>
  <si>
    <t>1000102</t>
  </si>
  <si>
    <t>Волгоградская обл., Калачевский р-он, п.Отделение №2 с-за "Волго-Дон" ул.Коммунистическая 10б</t>
  </si>
  <si>
    <t>34609:000000:0000:216:000645</t>
  </si>
  <si>
    <t>1 0090</t>
  </si>
  <si>
    <t>1 0091</t>
  </si>
  <si>
    <t>Площадка</t>
  </si>
  <si>
    <t>1000103</t>
  </si>
  <si>
    <t>1000104</t>
  </si>
  <si>
    <t>Волгоградская обл., Калачевский р-он, п.Береславка, Волгоградская 32б</t>
  </si>
  <si>
    <t xml:space="preserve">Волгоградская обл., Калачевский р-он, п.Береславка, д.3г </t>
  </si>
  <si>
    <t>1 0092</t>
  </si>
  <si>
    <t>1 0093</t>
  </si>
  <si>
    <t>Детский городок</t>
  </si>
  <si>
    <t>1000096</t>
  </si>
  <si>
    <t>1000097</t>
  </si>
  <si>
    <t>Волгоградская обл., Калачевский р-он, п.Береславка, возле дома 34</t>
  </si>
  <si>
    <t>Волгоградская обл., Калачевский р-он, п.Береславка, возле дома 26</t>
  </si>
  <si>
    <t xml:space="preserve">Асфальтир.площадка для отдыха, площадь участка фактическая-142,2кв.м., застроенная 21,3 кв.м. сцена 16,2кв.м.фундам.-бутовый ленточный, стены-кирпичные,полы-бетонные </t>
  </si>
  <si>
    <t>1 0094</t>
  </si>
  <si>
    <t>Площадка детская игровая</t>
  </si>
  <si>
    <t>1000098</t>
  </si>
  <si>
    <t>Волгоградская обл., Калачевский р-он, п.Береславка, возле дома 40</t>
  </si>
  <si>
    <t>1 0095</t>
  </si>
  <si>
    <t>1000099</t>
  </si>
  <si>
    <t>Волгоградская обл., Калачевский р-он, п.Береславка, возле дома 37</t>
  </si>
  <si>
    <t>1 0096</t>
  </si>
  <si>
    <t>Тротуар</t>
  </si>
  <si>
    <t>1000105</t>
  </si>
  <si>
    <t>5180м.</t>
  </si>
  <si>
    <t>сооружения тротуары</t>
  </si>
  <si>
    <t>1 0104</t>
  </si>
  <si>
    <t>1 0105</t>
  </si>
  <si>
    <t>Туалет</t>
  </si>
  <si>
    <t>1000116</t>
  </si>
  <si>
    <t>1000117</t>
  </si>
  <si>
    <t>Волгоградская обл., Калачевский р-он, п.Береславка. Ул.Октябрьская 7</t>
  </si>
  <si>
    <t>Волгоградская обл., Калачевский р-он, п.Береславка, ул.Волгоградская 32в</t>
  </si>
  <si>
    <t>1 0369</t>
  </si>
  <si>
    <t>Пешеходная дорожка ул.Механизаторов</t>
  </si>
  <si>
    <t>1 0766</t>
  </si>
  <si>
    <t>Тротуар по ул.Заканальная</t>
  </si>
  <si>
    <t>0000001024</t>
  </si>
  <si>
    <t>0000001290</t>
  </si>
  <si>
    <t>Волгоградская обл., Калачевский р-он, п.Береславка, ул.Механизаторов</t>
  </si>
  <si>
    <t>Волгоградская обл., Калачевский р-он, п.Береславка, ул.Заканальная</t>
  </si>
  <si>
    <t>2020г.</t>
  </si>
  <si>
    <t>2024г.</t>
  </si>
  <si>
    <t xml:space="preserve">асфальтированная пешеходная дорожка, 300п.м. </t>
  </si>
  <si>
    <t xml:space="preserve">асфальтированный тротуар протяженностью 118,8 п.м., широной 1м. </t>
  </si>
  <si>
    <t>тротуар</t>
  </si>
  <si>
    <t>Акт №1 от 14.07.2020г., распоряжение №103 от 15.08.20г.</t>
  </si>
  <si>
    <t>Акт №1 от 07.08.2024г., распоряжение №28/1 от 06.09.24г.</t>
  </si>
  <si>
    <t>1 0107</t>
  </si>
  <si>
    <t>Металлическое ограждение кладбища</t>
  </si>
  <si>
    <t>1000126</t>
  </si>
  <si>
    <t>Волгоградская обл., Калачевский р-он, п.Береславка, ул.Свабоды 1</t>
  </si>
  <si>
    <t>Ограждение кладбища 1234м. (сетка рабица 600м., стальные секции 634м.)</t>
  </si>
  <si>
    <t>металлическое ограждение</t>
  </si>
  <si>
    <t>1 0097</t>
  </si>
  <si>
    <t>1 0100</t>
  </si>
  <si>
    <t>1 0098</t>
  </si>
  <si>
    <t>1 0099</t>
  </si>
  <si>
    <t>1 0101</t>
  </si>
  <si>
    <t>1 0102</t>
  </si>
  <si>
    <t>Парк №1</t>
  </si>
  <si>
    <t>Парк №2</t>
  </si>
  <si>
    <t>Парк №3</t>
  </si>
  <si>
    <t>Парк №4</t>
  </si>
  <si>
    <t>Парк №5</t>
  </si>
  <si>
    <t>Парк №6</t>
  </si>
  <si>
    <t>1000106</t>
  </si>
  <si>
    <t>1000107</t>
  </si>
  <si>
    <t>1000108</t>
  </si>
  <si>
    <t>1000109</t>
  </si>
  <si>
    <t>1000110</t>
  </si>
  <si>
    <t>1000111</t>
  </si>
  <si>
    <t>Волгоградская обл., Калачевский р-он, п.Береславка, ул.Октябрьская 7а</t>
  </si>
  <si>
    <t>Волгоградская обл., Калачевский р-он, п.Береславка, ул.Октябрьская 4а у ДК Родина</t>
  </si>
  <si>
    <t>Волгоградская обл., Калачевский р-он, п.Береславка, ул.Октябрьская 1а</t>
  </si>
  <si>
    <t>Волгоградская обл., Калачевский р-он, п.Береславка, ул.Механизаторов 2а</t>
  </si>
  <si>
    <t>Волгоградская обл., Калачевский р-он, п.Береславка, дом 33</t>
  </si>
  <si>
    <t>Волгоградская обл., Калачевский р-он, п.Береславка, ул.Волгоградская</t>
  </si>
  <si>
    <t>18616444</t>
  </si>
  <si>
    <t>1963г.</t>
  </si>
  <si>
    <t>13800 м.кв., засажен деревьями-вяз, береза, бордюрным кустарником, на территории располодены цветочные клумбы площадью 300м.кв.,тротуары длинной 400м.кв.</t>
  </si>
  <si>
    <t>Засажен деревьями - вяз, береза, абрикос, кустарником, шиповник</t>
  </si>
  <si>
    <t>На территории парка расположен памятник В.И. Ленину, тротуар длиной 220м., засажен деревьями - вяз, клен. 15376м.кв.</t>
  </si>
  <si>
    <t>29568 м.кв. Засажен деревьями - вяз, клен, акация.;1962г.</t>
  </si>
  <si>
    <t>парк</t>
  </si>
  <si>
    <t>1 0103</t>
  </si>
  <si>
    <t>Цветочнвя клумба</t>
  </si>
  <si>
    <t>1000112-1000115</t>
  </si>
  <si>
    <t>Волгоградская обл., Калачевский р-он, п.Береславка, дом 27</t>
  </si>
  <si>
    <t>цветочная клумба</t>
  </si>
  <si>
    <t>Администрация</t>
  </si>
  <si>
    <t>АХС</t>
  </si>
  <si>
    <t>ИТОГО:</t>
  </si>
  <si>
    <t>404547, Волгоградская область, Калачевский район, п. Береславска, д. 3А</t>
  </si>
  <si>
    <t>404547, Волгоградская область, Калачевский район, п. Береславка, д. 3А</t>
  </si>
  <si>
    <t>404547, Волгоградская область, Калачевкий район, п. Береславка, д.3А</t>
  </si>
  <si>
    <t>2 0070</t>
  </si>
  <si>
    <t>Емкость 25м.куб.</t>
  </si>
  <si>
    <t>Сведения о начисленной амортизации (износе) , (руб.)</t>
  </si>
  <si>
    <t xml:space="preserve">акт приема-передачи от Калачевского мкниципального района 20.12.2006г. </t>
  </si>
  <si>
    <r>
      <t xml:space="preserve">I ДВИЖИМОЕ ИМУЩЕСТВО </t>
    </r>
    <r>
      <rPr>
        <b/>
        <sz val="12"/>
        <rFont val="Times New Roman"/>
        <family val="1"/>
        <charset val="204"/>
      </rPr>
      <t>Машины и оборудование</t>
    </r>
  </si>
  <si>
    <t>2 0077</t>
  </si>
  <si>
    <t>2 0177</t>
  </si>
  <si>
    <t>Остановка металлическая</t>
  </si>
  <si>
    <t>2010г.</t>
  </si>
  <si>
    <t>17.08.2010г.</t>
  </si>
  <si>
    <t>2 0178</t>
  </si>
  <si>
    <t>2 0181</t>
  </si>
  <si>
    <t>Система оповещения</t>
  </si>
  <si>
    <t>Волгоградская область, Калачевский район, п. Отделение N2 с-за "Волго-Дон"</t>
  </si>
  <si>
    <t>2011г.</t>
  </si>
  <si>
    <t>находится в ДК</t>
  </si>
  <si>
    <t>Договор оперативного управления №10 от 09.01.25г. Расп.№02 от 17.01.25г.</t>
  </si>
  <si>
    <t>30.04.2011г.</t>
  </si>
  <si>
    <t>2 0182</t>
  </si>
  <si>
    <t xml:space="preserve">Щит пожарный  </t>
  </si>
  <si>
    <t>Волгоградская область, Калачевкий район, п.Береславка</t>
  </si>
  <si>
    <t>Волгоградская область, Калачевский район, п.Береславка</t>
  </si>
  <si>
    <t xml:space="preserve">Металлический, закрытого типа </t>
  </si>
  <si>
    <t>30.06.2011г.</t>
  </si>
  <si>
    <t>2 0183</t>
  </si>
  <si>
    <t>2 0185</t>
  </si>
  <si>
    <t>2 0192</t>
  </si>
  <si>
    <t>Компьютер в комплекте</t>
  </si>
  <si>
    <t>Волгоградская область, Калачевкий район, п.Береславка, ул.Ленина 24а (центральная библиотека)</t>
  </si>
  <si>
    <t>2009г.</t>
  </si>
  <si>
    <t>Ситевой блок Ergo Corp 1294W E5400(2700)/2048/320/DVD-RW/FDD/WV-HB/black/ манипулятор"мышь"/клавиатура, Монитор LCD 19"LG Flatron W 1934S-SN</t>
  </si>
  <si>
    <t>10.12.2009г.</t>
  </si>
  <si>
    <t>2 0193</t>
  </si>
  <si>
    <t>Волгоградская область, Калачевкий район, п.Береславка, ул.Волгоградская 32а (рокотинская библиотека)</t>
  </si>
  <si>
    <t>Ситевой блок Intro Corp 1294W E1500(2200)/1024/160/DVD-RW/FDD/WV-HB/black/ манипулятор"мышь"/клавиатура, Монитор LCD 19"LG Flatron W 1934S-SN</t>
  </si>
  <si>
    <t>2 0194</t>
  </si>
  <si>
    <t>Волгоградская область, Калачевкий район, п. Отделение №2 с-за "Волго-Дон" ул.Коммунистическая 4а (библиотека)</t>
  </si>
  <si>
    <t>2 0195</t>
  </si>
  <si>
    <t>Кондиционер General Climate GC-S24HRI (сплитсистема)</t>
  </si>
  <si>
    <t>General Climate GC-S24HRI (сплитсистема)</t>
  </si>
  <si>
    <t>30.10.2009г.</t>
  </si>
  <si>
    <t>Волгоградская область, Калачевкий район, п.Береславка, ул.Волгоградская 32а (СДК рокотинское)</t>
  </si>
  <si>
    <t>2 0210</t>
  </si>
  <si>
    <t>Пульт микшерный "Электрон"</t>
  </si>
  <si>
    <t>1984г.</t>
  </si>
  <si>
    <t>2 0211</t>
  </si>
  <si>
    <t>Ударная установка</t>
  </si>
  <si>
    <t>Волгоградская область, Калачевкий район, п.Береславка, ул.Ленина 23а</t>
  </si>
  <si>
    <t>2 0213</t>
  </si>
  <si>
    <t>Падуги 1,3*1,2</t>
  </si>
  <si>
    <t>2 0214</t>
  </si>
  <si>
    <t>2 0215</t>
  </si>
  <si>
    <t>2 0216</t>
  </si>
  <si>
    <t>2 0217</t>
  </si>
  <si>
    <t>2 0218</t>
  </si>
  <si>
    <t>Антрактовый занавес</t>
  </si>
  <si>
    <t>1982г.</t>
  </si>
  <si>
    <t>2 комплекта</t>
  </si>
  <si>
    <t>2 0219</t>
  </si>
  <si>
    <t>Кулисы Арлекино</t>
  </si>
  <si>
    <t>2 0220</t>
  </si>
  <si>
    <t>Предъэкрановая занавес</t>
  </si>
  <si>
    <t>2 0224</t>
  </si>
  <si>
    <t>2 0226</t>
  </si>
  <si>
    <t>Усилитель Р-850</t>
  </si>
  <si>
    <t>2004г.</t>
  </si>
  <si>
    <t>2 0227</t>
  </si>
  <si>
    <t>Акустическая система</t>
  </si>
  <si>
    <t>2 0228</t>
  </si>
  <si>
    <t>2 0234</t>
  </si>
  <si>
    <t>DVD проигрыватель LG 375R</t>
  </si>
  <si>
    <t>2 0235</t>
  </si>
  <si>
    <t>Бензокоса ТСС-1250 (1,25кВт, 7,8кг.)</t>
  </si>
  <si>
    <t>Волгоградская область, Калачевкий район, п. Отделение №2 с-за "Волго-Дон"</t>
  </si>
  <si>
    <t>2008г.</t>
  </si>
  <si>
    <t>28.12.2009г.</t>
  </si>
  <si>
    <t>31.03.2008г.</t>
  </si>
  <si>
    <t>2 0236</t>
  </si>
  <si>
    <t>Колонки WHARFEDALE PRO EVR-X15(300 Вт)</t>
  </si>
  <si>
    <t>WHARFEDALE PRO EVP-X15 (300Вт. (RMS), 8 Ом, 1X15", 1X1, титановая; (2009 г.)</t>
  </si>
  <si>
    <t>11.12.2009г.</t>
  </si>
  <si>
    <t>2 0237</t>
  </si>
  <si>
    <t>2 0238</t>
  </si>
  <si>
    <t>Монитор TFT 19, системный блок Formoza, клавиатура, мышь, ИБП, Сетевой фильтр, МФУ принтер/сканер/копир Canon;п.Береславка  ДК "Родина"</t>
  </si>
  <si>
    <t>31.10.2008г.</t>
  </si>
  <si>
    <t>2 0239</t>
  </si>
  <si>
    <t>Копировальная машина МФУ НР LaserJet</t>
  </si>
  <si>
    <t>МФУ НР LaserJet</t>
  </si>
  <si>
    <t>08.09.2009г.</t>
  </si>
  <si>
    <t>2 0240</t>
  </si>
  <si>
    <t>Копировальный аппарат CANON FC-108</t>
  </si>
  <si>
    <t>Капировальный аппарат Canon FC-108 RUS E-15, A4</t>
  </si>
  <si>
    <t>2 0241</t>
  </si>
  <si>
    <t>Малошумящий микшерный пульт Behringer</t>
  </si>
  <si>
    <t>Behringer XENYX 2222FX малошумящий микшерный пульт премиум-класса (8 моновходов,4 стереопары);</t>
  </si>
  <si>
    <t>2 0242</t>
  </si>
  <si>
    <t>Микрофон вокальн. дин. (радиосистема)</t>
  </si>
  <si>
    <t>Волгоградская область, Калачевкий район, п.Береславка, ул.Волгоградская 32а</t>
  </si>
  <si>
    <t>INVOTONE MR-L09/MX-68-Радиосистема VHF, 151-230мГц, 2ант, вокальный дин.микрофон;2009год.;</t>
  </si>
  <si>
    <t>2 0243</t>
  </si>
  <si>
    <t>Микшерный пульт компактный малошумящий</t>
  </si>
  <si>
    <t>WHARFEDALE PRO R-1604 (Компактный малошумящий микшерный пульт);2009 год.</t>
  </si>
  <si>
    <t>2 0244</t>
  </si>
  <si>
    <t>Ноутбук Toshiba</t>
  </si>
  <si>
    <t>сумка для ноутбука, МФУ принтер/сканер/копир Canon,;мышь.; 2008 год;;</t>
  </si>
  <si>
    <t>2 0245</t>
  </si>
  <si>
    <t>Прибор эффектов (Многолучевой эффект)</t>
  </si>
  <si>
    <t>2 0246</t>
  </si>
  <si>
    <t>Проектор Hitachi CPX 1</t>
  </si>
  <si>
    <t>30.11.2008г.</t>
  </si>
  <si>
    <t>2 0247</t>
  </si>
  <si>
    <t>Радиосистема Shure SH-220 1антен.с микр.</t>
  </si>
  <si>
    <t>Радиосистема 1-антенная с микрофоном SM58;</t>
  </si>
  <si>
    <t>2 0248</t>
  </si>
  <si>
    <t>Радиосистема 1 база, 2 микрофона UHF;</t>
  </si>
  <si>
    <t>Радиосистема Shure SM822 1база,2 микроф.</t>
  </si>
  <si>
    <t>2 0249</t>
  </si>
  <si>
    <t>2 0250</t>
  </si>
  <si>
    <t>Радиосистема Shure SM99.Lкомбинированная</t>
  </si>
  <si>
    <t>радиосистема комбинированная головная + петличная VHF;</t>
  </si>
  <si>
    <t>2 0251</t>
  </si>
  <si>
    <t>2 0252</t>
  </si>
  <si>
    <t>2 0253</t>
  </si>
  <si>
    <t>2 0254</t>
  </si>
  <si>
    <t>Уселитель Wharfedale Pro</t>
  </si>
  <si>
    <t>Колонки Wharfedale Pro LX-15 Extra 400Вт (RMS). 8ом.1*15. 1*2. max SPL 130дБ 2шт. на сумму 36282 руб.;Разделитель частоты  Wharfedale Pro WRG 202(Кроссовер 2 стерео/3 моно полосный) 1шт. на сумму 4645 руб.;Wharfedale Pro S2500(усилитель, 2*500Вт/8 Ом,2*770Вт/4 Ом,2U) 1шт. на сумму 21348 руб.;</t>
  </si>
  <si>
    <t>2 0255</t>
  </si>
  <si>
    <t>Усельтель WHARFEDALE PRO MP1800</t>
  </si>
  <si>
    <t>WHARFEDALE PRO МР1800 (Уселитель, 2X330Вт./8 Ом, 2X600Вт/ 4 Ом, 3U);2009 год.</t>
  </si>
  <si>
    <t>2 0264</t>
  </si>
  <si>
    <t>Диспенсер водный V116 "Хот Фрост"</t>
  </si>
  <si>
    <t>13.09.2010г.</t>
  </si>
  <si>
    <t>2 0272</t>
  </si>
  <si>
    <t>2 0273</t>
  </si>
  <si>
    <t>Волгоградская область, Калачевкий район, п.Береславка, (возле д.№30-31)</t>
  </si>
  <si>
    <t>Волгоградская область, Калачевкий район, п.Береславка, (возле д.№40)</t>
  </si>
  <si>
    <t>08.06.2009г.</t>
  </si>
  <si>
    <t>2 0318</t>
  </si>
  <si>
    <t>Швейная машина БШМ Джаноме 519</t>
  </si>
  <si>
    <t>2014г.</t>
  </si>
  <si>
    <t>25.11.2014г.</t>
  </si>
  <si>
    <t>2 0332</t>
  </si>
  <si>
    <t>Котел Волга Д-100</t>
  </si>
  <si>
    <t>2015г.</t>
  </si>
  <si>
    <t>08.10.2015г.</t>
  </si>
  <si>
    <t>2 0333</t>
  </si>
  <si>
    <t>Тепловая мощность 100кВт</t>
  </si>
  <si>
    <t>Автономная пожарная сигнализация</t>
  </si>
  <si>
    <t>2012г.</t>
  </si>
  <si>
    <t>21.02.2012г.</t>
  </si>
  <si>
    <t>2 0334</t>
  </si>
  <si>
    <t>13.04.2010г.</t>
  </si>
  <si>
    <t>2 0335</t>
  </si>
  <si>
    <t>Расп.N119 р-п от 08.10.15г.</t>
  </si>
  <si>
    <t>2 0352</t>
  </si>
  <si>
    <t>2016г.</t>
  </si>
  <si>
    <t>Металлическая</t>
  </si>
  <si>
    <t>тов.н.№21 от 25.12.15г. Расп.№03-п от 14.01.16г.</t>
  </si>
  <si>
    <t>Швейная машинка БШМ Джаноме 415</t>
  </si>
  <si>
    <t>2017г.</t>
  </si>
  <si>
    <t>тов.н.№242 от 02.11.16г. Расп.№04-п от 09.01.17г.</t>
  </si>
  <si>
    <t>2 0353</t>
  </si>
  <si>
    <t>2 0357</t>
  </si>
  <si>
    <t>Детский игровой комплекс</t>
  </si>
  <si>
    <t>Волгоградская область, Калачевкий район, п.Береславка, ул.Октябрьская 7а</t>
  </si>
  <si>
    <t>Расп.№158-п от 28.12.17г.</t>
  </si>
  <si>
    <t>2 0358</t>
  </si>
  <si>
    <t>Карусель с рулем</t>
  </si>
  <si>
    <t>2 0360</t>
  </si>
  <si>
    <t>2 0370</t>
  </si>
  <si>
    <t>Принтер HP Color LaserJet Pro 200 M252dw</t>
  </si>
  <si>
    <t>2018г.</t>
  </si>
  <si>
    <t>Принтер HP Color LaserJet Pro 200 M252dw (принтер лазерный-цветной)</t>
  </si>
  <si>
    <t>Расп.№56 р-п от 04.06.18г. Сч.ф.N10 от 07.02.18г.</t>
  </si>
  <si>
    <t>Пылесос Redmovd RV-C335</t>
  </si>
  <si>
    <t>Расп.№115 р-п от 09.09.20г., тов.накл.№73 от 25.08.20г.</t>
  </si>
  <si>
    <t>2 0377</t>
  </si>
  <si>
    <t>Колонка HT-D900V</t>
  </si>
  <si>
    <t>0000002895</t>
  </si>
  <si>
    <t>0000002909</t>
  </si>
  <si>
    <t>Волгоградская область, Калачевкий район, п.Береславка, ул.Ленина 24а</t>
  </si>
  <si>
    <t>Мультимедийная акустическая система</t>
  </si>
  <si>
    <t>Распоряжение N11 р-п от 05.04.21г. Акт оценки имущества от 03.03.21г.</t>
  </si>
  <si>
    <t>2 0383</t>
  </si>
  <si>
    <t>Радиосистема вокальная B&amp;G IU-281B</t>
  </si>
  <si>
    <t>0000002934</t>
  </si>
  <si>
    <t>Расп.№26 р-п от 27.07.21г., тов.накл.№172 от 01.07.21г.</t>
  </si>
  <si>
    <t>2 0384</t>
  </si>
  <si>
    <t>ЕНоутбук Lenovo ldeaPad L340-15API</t>
  </si>
  <si>
    <t>0000002935</t>
  </si>
  <si>
    <t>Ноутбук Lenovo ldeaPad L340-15API Ryzen 3 3200U/8Gb/1Tb/AMD Radejn Vega 3/15,6»/ЕТ/АТВ (1920*1080)/F</t>
  </si>
  <si>
    <t>2 0445</t>
  </si>
  <si>
    <t>Узел учета тепловой энергии в здании СДК</t>
  </si>
  <si>
    <t>0000002940</t>
  </si>
  <si>
    <t>Учет тепловой энергии</t>
  </si>
  <si>
    <t>Расп.№20 р-п  от 23.06.21г., УПД сч.факт.№37 от 31.05.21г. Приказ №86 от 21.10.21г.</t>
  </si>
  <si>
    <t>2 0447</t>
  </si>
  <si>
    <t>Эллиптический тренажер Oxygen TORNADO II EL</t>
  </si>
  <si>
    <t>0000002945</t>
  </si>
  <si>
    <t>Расп.№41 р-п от 25.10.21г., тов.накл.№274 от 13.10.21г.</t>
  </si>
  <si>
    <t>2 0448</t>
  </si>
  <si>
    <t>Беговая дорожка VictoryFit 0004</t>
  </si>
  <si>
    <t>0000002943</t>
  </si>
  <si>
    <t>2 0449</t>
  </si>
  <si>
    <t>Усилитель мощности Crown Xli 1500 двухканальный</t>
  </si>
  <si>
    <t>0000002942</t>
  </si>
  <si>
    <t>Расп.№42 р-п от 25.10.21г., тов.накл.№284 от 20.10.21г.</t>
  </si>
  <si>
    <t>2 0457</t>
  </si>
  <si>
    <t>0000002992</t>
  </si>
  <si>
    <t>Монитор 21,5 AOpen 22CV1Qbi, черный, VA, HDMI, Full HD, Системный блок в сборе: H410M/i3-10105/8Gb/480Gb SSD Kingston A400/450w, Клавиатура Keydoard черный, мышь</t>
  </si>
  <si>
    <t>Расп.№31 р-п от 08.11.22г., тов.накл.№174 от 25.10.22г.</t>
  </si>
  <si>
    <t>2 0458</t>
  </si>
  <si>
    <t>0000002993</t>
  </si>
  <si>
    <t>Волгоградская область, Калачевкий район, п.Береславка, дом 3А</t>
  </si>
  <si>
    <t>Монитор 21,5 AOpen 22CV1Qbi, черный, VA, HDMI, Full HD, Системный блок в сборе: H410M/i3-10105/8Gb/480Gb SSD Kingston A400/450w, Клавиатура проводная черный, мышь</t>
  </si>
  <si>
    <t>2 0459</t>
  </si>
  <si>
    <t>2 0460</t>
  </si>
  <si>
    <t>2 0461</t>
  </si>
  <si>
    <t>0000002994</t>
  </si>
  <si>
    <t>0000002995</t>
  </si>
  <si>
    <t>0000002996</t>
  </si>
  <si>
    <t>Монитор 23,8 Philips 241V8l, черный, VA, HDMI, Full HD, Системный блок в сборе: H410M/i5-10400/16Gb/250Gb SSD evo 870/1Tb HDD/550W, Клавиатура проводная черный, мышь</t>
  </si>
  <si>
    <t>Монитор 23,8 Philips 241V8l, черный, VA, HDMI, Full HD, Системный блок в сборе: H410M/i3-10105/8Gb/480Gb SSD Kingston A400/450W, Клавиатура проводная черный, мышь</t>
  </si>
  <si>
    <t>2 0462</t>
  </si>
  <si>
    <t>Ноутбук MSI B11M-003XRU 15.6", i3-1115G4, IPS, 8Gb, 256Gb SSD</t>
  </si>
  <si>
    <t>0000002997</t>
  </si>
  <si>
    <t>2 0463</t>
  </si>
  <si>
    <t>2 0464</t>
  </si>
  <si>
    <t>2 0465</t>
  </si>
  <si>
    <t>2 0466</t>
  </si>
  <si>
    <t>МФУ лазерное Canon i-SENSYS MF3010, ч/б, А4, черный</t>
  </si>
  <si>
    <t>0000002998</t>
  </si>
  <si>
    <t>0000002999</t>
  </si>
  <si>
    <t>0000003000</t>
  </si>
  <si>
    <t>0000003001</t>
  </si>
  <si>
    <t>2 0467</t>
  </si>
  <si>
    <t>Гидрант пожарный Н 1,5</t>
  </si>
  <si>
    <t>Расп.№35 р-п от 15.11.22г., УПД счет.факт.№4037 от 07.11.22г.</t>
  </si>
  <si>
    <t>2 0751</t>
  </si>
  <si>
    <t>0000001217</t>
  </si>
  <si>
    <t>0000003081</t>
  </si>
  <si>
    <t>2023г.</t>
  </si>
  <si>
    <t>Системный блок в сборе, Монитор Acer SA240YAbi 23.8, мышь проводная, Клавиатура проводная DEFENDER</t>
  </si>
  <si>
    <t>Расп.№36 р-п от 02.11.23г.</t>
  </si>
  <si>
    <t>2 0752</t>
  </si>
  <si>
    <t>2 0753</t>
  </si>
  <si>
    <t>Принтер Pantum P2500NW</t>
  </si>
  <si>
    <t>0000003082</t>
  </si>
  <si>
    <t>0000003083</t>
  </si>
  <si>
    <t>Лоток 150 листов, USB, RJ45, черный корпус</t>
  </si>
  <si>
    <t>черный</t>
  </si>
  <si>
    <t>Расп.№36 р-п от 02.11.23г., тов.н.N191 от 20.10.23г.</t>
  </si>
  <si>
    <t>2 0754</t>
  </si>
  <si>
    <t>0000003084</t>
  </si>
  <si>
    <t>2 0755</t>
  </si>
  <si>
    <t>Триммер бензиновый HUTER GGT-2500S</t>
  </si>
  <si>
    <t>0000001249</t>
  </si>
  <si>
    <t>Расп.№37 р-п от 02.11.23г., тов.н.N374 от 11.10.23г.</t>
  </si>
  <si>
    <t>2 0756</t>
  </si>
  <si>
    <t>Бензопила HUTER BS-62</t>
  </si>
  <si>
    <t>Бензиновый измельчитель OASIS BI-7</t>
  </si>
  <si>
    <t>2 0757</t>
  </si>
  <si>
    <t>0000001250</t>
  </si>
  <si>
    <t>0000001251</t>
  </si>
  <si>
    <t>2 0762</t>
  </si>
  <si>
    <t>2 0763</t>
  </si>
  <si>
    <t>2 0767</t>
  </si>
  <si>
    <t>Сплит-система ISHIMATSU CVK-09H</t>
  </si>
  <si>
    <t xml:space="preserve">Пылесос Midea VCS43A15, </t>
  </si>
  <si>
    <t>0000003111</t>
  </si>
  <si>
    <t>0000003112</t>
  </si>
  <si>
    <t>0000003114</t>
  </si>
  <si>
    <t>2200Вт.</t>
  </si>
  <si>
    <t>Расп.№25 от 23.08.24г., тов.н.N УТ-1288 от 23.07.24г.</t>
  </si>
  <si>
    <t>Расп.№43 от 13.11.24г., тов.н.N 216 от 05.11.24г.</t>
  </si>
  <si>
    <t xml:space="preserve"> ДВИЖИМОЕ ИМУЩЕСТВО Транспортные средства</t>
  </si>
  <si>
    <t>2 0187</t>
  </si>
  <si>
    <t>Прицеп 8213 А5 "Универсал"</t>
  </si>
  <si>
    <t>110135127</t>
  </si>
  <si>
    <t>Цвет кузова черный, шасси отсутствует, ПТС: 45НН192349, VIN:х8L8213A5B0083139 (2012г.)</t>
  </si>
  <si>
    <t>26.07.2012г.</t>
  </si>
  <si>
    <t>2 0368</t>
  </si>
  <si>
    <t>Автомобиль NIVA CHEVROLET 212300-55</t>
  </si>
  <si>
    <t>0000001891</t>
  </si>
  <si>
    <t>ТИП ТС легковой, категория ТС В, год выпуска ТС 2020г,модель двигателя 2123, двигатель №1051822, кузов № Х9L212300L0705328, цвет zhrj-,tksq, мощн.двиг.л.с.79,6 (58,5 кВт),раб.объем двиг.см.куб.1690, масса без нагр.1410; зготовитель ТС ЗАО "Джи Эм-АВТОВАЗ"</t>
  </si>
  <si>
    <t>распоряжение №80-п от 18.06.20г., распоряжение №84 от 23.06.20г.</t>
  </si>
  <si>
    <t>2 0764</t>
  </si>
  <si>
    <t>Трактор Беларус-82,1 (2023) зав.№Y4R900Z01P1135625</t>
  </si>
  <si>
    <t>0000001287</t>
  </si>
  <si>
    <t>VIN Y4R900Z01P1135625, тип двигателя - двигатель внутреннего сгорания, модель Д-243S2, номер двигателя 219508, рабочий объем двигателя 4750см.куб, мощность двигателя 60,0 (81,6) кВт(л.с.), вид движителя  - колесный, цвет машины синий, максимаоьная технически допустимая масса. 6500кг., максимальная конструктивная скорость 34,3 км/ч, габариты размеры 3930*1970*2800мм, организация изготовитель ОАО"Минский тракторный завод", год производства 2023г.</t>
  </si>
  <si>
    <t>акт №3 от 31.07.24г., распоряжение №205рп от 31.07.24г., распоряжение №31 от 17.09.24г.</t>
  </si>
  <si>
    <t>2 0765</t>
  </si>
  <si>
    <t>Полуприцеп-цистерна тракторный ЛКТ-3,5П</t>
  </si>
  <si>
    <t>0000001288</t>
  </si>
  <si>
    <t>ЛКТ-3,5П, VIN1008P3, год выпуска 2024г. Цвет - оранжевый</t>
  </si>
  <si>
    <t>Цвет кузова черный</t>
  </si>
  <si>
    <t>шасси отсутствует, ПТС: 45НН192349, VIN:х8L8213A5B0083139</t>
  </si>
  <si>
    <t>ТИП ТС легковой, категория ТС В, год выпуска ТС 2020г</t>
  </si>
  <si>
    <t>модель двигателя 2123, двигатель №1051822, кузов № Х9L212300L0705328</t>
  </si>
  <si>
    <t>тип двигателя - двигатель внутреннего сгорания, модель Д-243S2, номер двигателя 219508</t>
  </si>
  <si>
    <t>VIN Y4R900Z01P1135625</t>
  </si>
  <si>
    <t xml:space="preserve"> Цвет - оранжевый</t>
  </si>
  <si>
    <t>ЛКТ-3,5П, VIN1008P3</t>
  </si>
  <si>
    <t xml:space="preserve"> ДВИЖИМОЕ ИМУЩЕСТВО Производственный и хозяйственный инвентарь</t>
  </si>
  <si>
    <t>2 0229</t>
  </si>
  <si>
    <t xml:space="preserve">Микшерный пульт  </t>
  </si>
  <si>
    <t>2 0230</t>
  </si>
  <si>
    <t>Микрофон вокальный</t>
  </si>
  <si>
    <t>2 0231</t>
  </si>
  <si>
    <t>Музыкальный центр</t>
  </si>
  <si>
    <t>2 0232</t>
  </si>
  <si>
    <t>Музыкальный центр LG</t>
  </si>
  <si>
    <t>2 0257</t>
  </si>
  <si>
    <t>Аккустическая система</t>
  </si>
  <si>
    <t>2006г.</t>
  </si>
  <si>
    <t>2 0258</t>
  </si>
  <si>
    <t>2 0259</t>
  </si>
  <si>
    <t>Костюм Д.Мороза р.52-54</t>
  </si>
  <si>
    <t>31.12.2008г.</t>
  </si>
  <si>
    <t>2 0260</t>
  </si>
  <si>
    <t>Костюм Снегурочки р.46</t>
  </si>
  <si>
    <t>2 0261</t>
  </si>
  <si>
    <t>Стенка 2000*900*2200</t>
  </si>
  <si>
    <t>2 0262</t>
  </si>
  <si>
    <t>2 0263</t>
  </si>
  <si>
    <t>Стол компьютерный с приставкой</t>
  </si>
  <si>
    <t>2 0270</t>
  </si>
  <si>
    <t>Качели двухместные</t>
  </si>
  <si>
    <t xml:space="preserve"> Волгоградская обл., Калачевский р-он п.Береславка (возле д.№40)</t>
  </si>
  <si>
    <t>2 0271</t>
  </si>
  <si>
    <t xml:space="preserve"> Волгоградская обл., Калачевский р-он п.Береславка (возле д.№32)</t>
  </si>
  <si>
    <t>2 0274</t>
  </si>
  <si>
    <t>Песочница с грибком</t>
  </si>
  <si>
    <t xml:space="preserve"> Волгоградская обл., Калачевский р-он п.Береславка (возле д.№29)</t>
  </si>
  <si>
    <t>2 0275</t>
  </si>
  <si>
    <t>2 0317</t>
  </si>
  <si>
    <t xml:space="preserve">Велотренажор </t>
  </si>
  <si>
    <t>2 0323</t>
  </si>
  <si>
    <t>Силовой тренажор Bodi Sculpture BMG-4700</t>
  </si>
  <si>
    <t>тов.н.N177 от 03.12.14г. Расп.N08-п от 12.01.15г.</t>
  </si>
  <si>
    <t>2 0324</t>
  </si>
  <si>
    <t>Кроссовер на сводных весах Bodi Solid PSS60+ опция турник</t>
  </si>
  <si>
    <t>0000002944</t>
  </si>
  <si>
    <t>2 0325</t>
  </si>
  <si>
    <t>Стол тенисный WIPS Roller</t>
  </si>
  <si>
    <t>2 0326</t>
  </si>
  <si>
    <t>Скамейка без спинки</t>
  </si>
  <si>
    <t>1101134207-1101134216</t>
  </si>
  <si>
    <t>Скамейка без спинки 10 шт.бал.ст.3500,00 (1 шт.)</t>
  </si>
  <si>
    <t>тов.н.N10 от 25.05.15г. Расп.N76-п от 25.06.15г.</t>
  </si>
  <si>
    <t>2 0344</t>
  </si>
  <si>
    <t>Сетка для мини-футбола (гандбола)</t>
  </si>
  <si>
    <t>Сетка для мини-футбола(гандбола)</t>
  </si>
  <si>
    <t>тов.накл. №205 от 25.12.15г. Расп.№05-п от 14.01.16г.</t>
  </si>
  <si>
    <t>2 0345</t>
  </si>
  <si>
    <t>Стол для настольного тенниса с сеткой, складной</t>
  </si>
  <si>
    <t>2 0364</t>
  </si>
  <si>
    <t>Светильник ДРЛ</t>
  </si>
  <si>
    <t>613-776</t>
  </si>
  <si>
    <t>164 шт. (10 руб.-1шт.)</t>
  </si>
  <si>
    <t>2 0365</t>
  </si>
  <si>
    <t>Светильник светодиодный</t>
  </si>
  <si>
    <t>777-979</t>
  </si>
  <si>
    <t>203 шт. (20 руб.-1шт.)</t>
  </si>
  <si>
    <t>2 0366</t>
  </si>
  <si>
    <t>Столб бетонный</t>
  </si>
  <si>
    <t>980-1002</t>
  </si>
  <si>
    <t>Расп.№56-п от 06.05.20г.</t>
  </si>
  <si>
    <t>23 шт. (200 руб.-1шт.)</t>
  </si>
  <si>
    <t>2 0367</t>
  </si>
  <si>
    <t>Столб жедезный</t>
  </si>
  <si>
    <t>1003-1011</t>
  </si>
  <si>
    <t>9 шт. (100 руб.-1шт.)</t>
  </si>
  <si>
    <t>2 0452</t>
  </si>
  <si>
    <t>Лестница алюминиевая ВИХРЬ ЛА 3*14</t>
  </si>
  <si>
    <t>Волгоградская область, Калачевкий район, п.Береславка, дом 3а</t>
  </si>
  <si>
    <t>3*14 73/5/1/29</t>
  </si>
  <si>
    <t>Расп.№22 р-п от 29.08.22г. УПД сч.факт N202 от 02.08.22г.</t>
  </si>
  <si>
    <t>2 0454</t>
  </si>
  <si>
    <t>Эллиптический тренажер Titanium Masters Orditech XCM</t>
  </si>
  <si>
    <t>Стол теннисный Start Line Olympic</t>
  </si>
  <si>
    <t>Силовая скамья со стойками, наклон, страховочные упоры, до 200 кг.</t>
  </si>
  <si>
    <t>2 0455</t>
  </si>
  <si>
    <t>2 0456</t>
  </si>
  <si>
    <t>0000002946</t>
  </si>
  <si>
    <t>0000002947</t>
  </si>
  <si>
    <t>0000002948</t>
  </si>
  <si>
    <t>До 130 кг., магнитный</t>
  </si>
  <si>
    <t>157 см.* 9 см *141 см, 65кг, с сеткой</t>
  </si>
  <si>
    <t>наклон, страховочные упоры, до 200 кг.</t>
  </si>
  <si>
    <t>Расп.№23 р-п от 29.08.22г. Тов.накл. N123 от 23.08.22г.</t>
  </si>
  <si>
    <t>2 0472</t>
  </si>
  <si>
    <t>2 0474</t>
  </si>
  <si>
    <t>Кресло офисное BRABIX "Flight EX-540"</t>
  </si>
  <si>
    <t>Кресло компьютерное BRABIX PREMIUM "Rapid GM-102"</t>
  </si>
  <si>
    <t>0000001222</t>
  </si>
  <si>
    <t>0000001228</t>
  </si>
  <si>
    <t>хром, ткань TW, сетка, черное (админ.комис.)</t>
  </si>
  <si>
    <t>(ВУС) экокожа/ткань, черно/серое</t>
  </si>
  <si>
    <t>Расп.№42 р-п от 25.11.22г. Тов.накл.N224 от 18.11.22г.</t>
  </si>
  <si>
    <t>Расп.№49 от 12.12.22г. Тов.накл.N244 от 30.11.22г.</t>
  </si>
  <si>
    <t>2 0750</t>
  </si>
  <si>
    <t>Боксерский мешок FIGHT EMPIRE</t>
  </si>
  <si>
    <t>0000003028</t>
  </si>
  <si>
    <t>вес 80кг., на металлических кольцах/цепи</t>
  </si>
  <si>
    <t>Расп.№34 р-п от 26.10.23г. Тов.накл.N184 от 19.10.23г.</t>
  </si>
  <si>
    <t>2 0758</t>
  </si>
  <si>
    <t>2 0768</t>
  </si>
  <si>
    <t>Шкаф полузакрытый "Apro"</t>
  </si>
  <si>
    <t>0000001281</t>
  </si>
  <si>
    <t>0000001291</t>
  </si>
  <si>
    <t>Размеры 770*370*2000мм, 2 двери, 4 полки</t>
  </si>
  <si>
    <t>Расп.№40 р-п от 22.11.23г. Тов.накл.N244 от 16.11.23г.</t>
  </si>
  <si>
    <t>Расп.№44 р-п от 13.11.24г. Тов.накл.N220 от 01.11.24г.</t>
  </si>
  <si>
    <t>2 0196</t>
  </si>
  <si>
    <t>Барьер библиотечный</t>
  </si>
  <si>
    <t>02.04.2012г.</t>
  </si>
  <si>
    <t>2 0265</t>
  </si>
  <si>
    <t>2 0266</t>
  </si>
  <si>
    <t>Ноутбук Samsung 10.1</t>
  </si>
  <si>
    <t>11.01.2012г.</t>
  </si>
  <si>
    <t>2 0286</t>
  </si>
  <si>
    <t>2 0287</t>
  </si>
  <si>
    <t>2 0294</t>
  </si>
  <si>
    <t>2 0295</t>
  </si>
  <si>
    <t>2 0296</t>
  </si>
  <si>
    <t>2 0297</t>
  </si>
  <si>
    <t>2 0298</t>
  </si>
  <si>
    <t>2 0299</t>
  </si>
  <si>
    <t>Информационный щит</t>
  </si>
  <si>
    <t>Мемориальная доска Фролову И.П</t>
  </si>
  <si>
    <t>Мемориальная доска Штепо В.И.</t>
  </si>
  <si>
    <t>12.10.2010г.</t>
  </si>
  <si>
    <t>Торговая площадка</t>
  </si>
  <si>
    <t>Металлическое ограждение 65м. На сумму 99698,01</t>
  </si>
  <si>
    <t>30.06.2008г.</t>
  </si>
  <si>
    <t>Игровая площадка</t>
  </si>
  <si>
    <t>Качели двухместные-1шт., горка маленькая-1шт., качалка двухместная-1шт., шведская стенка-1щт., карусель шестиместная-1шт., лавочка со спинкой-4шт.</t>
  </si>
  <si>
    <t>09.08.2010г.</t>
  </si>
  <si>
    <t>2 0300</t>
  </si>
  <si>
    <t>2 0301</t>
  </si>
  <si>
    <t>Качели двухместные, Качалка двухместная, Песочница с грибком, Карусель шестиместная, Лавочка со спинкой 4 шт., Гимнастический комплекс с горкой.</t>
  </si>
  <si>
    <t>Волгоградская обл., Калачевский р-он п.Береславка мн.д.№№24-27</t>
  </si>
  <si>
    <t>Волгоградская обл., Калачевский р-он п.Береславка мн.д.№№29-31</t>
  </si>
  <si>
    <t>Волгоградская обл., Калачевский р-он п.Береславка мн.д.№№37-38</t>
  </si>
  <si>
    <t>Волгоградская обл., Калачевский р-он п.Береславка мн.д.№№39-40</t>
  </si>
  <si>
    <t xml:space="preserve"> Волгоградская обл., Калачевский р-он п.Береславка мн.д.№№32-36</t>
  </si>
  <si>
    <t>Лестничный марш с пандусом и площадкой к пешеходному переходу</t>
  </si>
  <si>
    <t>Волгоградская обл., Калачевский р-он п.Береславка</t>
  </si>
  <si>
    <t>От тротуара к дороги по ул.Октябрьской Материал: площадка с настилом и ограждением из листовой, рифленой, просечной и круглой стали</t>
  </si>
  <si>
    <t>акт о приеме выполн.работ №1 от 10.10.16г. Расп.№113-п от 21.10.16г.</t>
  </si>
  <si>
    <t>2 0351</t>
  </si>
  <si>
    <t>2 0355</t>
  </si>
  <si>
    <t>2 0356</t>
  </si>
  <si>
    <t>2 0359</t>
  </si>
  <si>
    <t>Площадка тротуарная</t>
  </si>
  <si>
    <t>Волгоградская обл., Калачевский р-он п.Береславка. Ул.Октябрьская 7а</t>
  </si>
  <si>
    <t>Парк №1, ул.Октябрьска 7а, S=625,89 кв.м.,Освещение парковой зоны -столбы 6 шт.</t>
  </si>
  <si>
    <t>14 шт.</t>
  </si>
  <si>
    <t>Диван на чугунных ножках</t>
  </si>
  <si>
    <t>Парк №1, ул.Октябрьска 7а, S=358,01 кв.м.</t>
  </si>
  <si>
    <t>2 0363</t>
  </si>
  <si>
    <t>000000558</t>
  </si>
  <si>
    <t>Волгоградская обл., Калачевский р-он п.Береславка (Береславское сельское кладбище)</t>
  </si>
  <si>
    <t>2019г.</t>
  </si>
  <si>
    <t>Деревянный туалет с выгребной ямой</t>
  </si>
  <si>
    <t>Расп.№182 р-п от 25.12.19г.</t>
  </si>
  <si>
    <t>2 0759</t>
  </si>
  <si>
    <t>Пандус металлический</t>
  </si>
  <si>
    <t>0000001282</t>
  </si>
  <si>
    <t>Волгоградская обл., Калачевский р-он п.Береславка, дом 3а.</t>
  </si>
  <si>
    <t xml:space="preserve">Общей длинной 11800мм, шириной 1100мм, включая разворотную площадку шириной 1500мм, длиной 2200мм, из стали марки Ст2, каркас из профильной трубы 80*40. 40*40, покрытие лист  ПВЛ, опоры профильная труба 80*40, стойки для поручня - труба ДУ 25, поручни двухуровневые с двух сторон - труба ДУ 32, цвет серый </t>
  </si>
  <si>
    <t>Расп.№50 от 25.12.23г., товарная накладная №3 от 20.12.23г.</t>
  </si>
  <si>
    <t>2 0760</t>
  </si>
  <si>
    <t>0000003095</t>
  </si>
  <si>
    <t>Волгоградская обл., Калачевский р-он п.Береславка, ул.Ленина 23а (ДК Родина)</t>
  </si>
  <si>
    <t xml:space="preserve">Общей длинной 9000мм, шириной 1100мм, из стали марки Ст2, каркас из профильной трубы 80*40. 40*40, покрытие лист  ПВЛ, апоры - профильная труба 80*40, стойки для поручня - труба Ду 25, поручни двухуровневые с двух сторон - труба диаметром 15мм, цвет серый </t>
  </si>
  <si>
    <t>Расп.№51 от 25.12.23г., товарная накладная №2 от 05.12.23г.</t>
  </si>
  <si>
    <t>ДВИЖИМОЕ ИМУЩЕСТВО Библиотечный фонд</t>
  </si>
  <si>
    <t>2 0189</t>
  </si>
  <si>
    <t>2 0190</t>
  </si>
  <si>
    <t>2 0191</t>
  </si>
  <si>
    <t>Библиотечный фонд</t>
  </si>
  <si>
    <t>Волгоградская обл., Калачевский р-он п.Отделение №2 с-за "Волго-Дон"</t>
  </si>
  <si>
    <t>админ.</t>
  </si>
  <si>
    <t>(кв.3)34:09:000000:12579,    (кв.11)34:09:000000:12582</t>
  </si>
  <si>
    <t>652130,95  446876,77</t>
  </si>
  <si>
    <t>73,5 кв/м., дом 5-ти этажный</t>
  </si>
  <si>
    <t>Волгоградская область, Калачевский р-н, п.Береславка, д.33, кв.3, кв.11</t>
  </si>
  <si>
    <t>Выписка из ЕГРН, Собственность 34:09:000000:12579-34/127/2024-1 16.02.2024г., 34:09:000000:12582-34/127/2024-1 16.02.2024г.</t>
  </si>
  <si>
    <t>решение №38 от 22.05.25г., расп.№15 р-п от 22.05.25г.</t>
  </si>
  <si>
    <t>Администрация Береславского сельского поселения Калачевского муниципального района Волгоградской области</t>
  </si>
  <si>
    <t>Муниципальное казенное учреждение "Административно-хозяйственная служба Береславского сельского поселения"</t>
  </si>
  <si>
    <t>404547 Волгоградская обл., Калачевский р-он, п.Береславка, дом 3А</t>
  </si>
  <si>
    <t>1053455072967 14.02.2012г.</t>
  </si>
  <si>
    <t>1153443010489 17.04.2015г.</t>
  </si>
  <si>
    <t>Свидетельство          34 003973377</t>
  </si>
  <si>
    <t>Свидетельство          34 004100835</t>
  </si>
  <si>
    <t xml:space="preserve"> Администрация Береславского сельского поселения Калачевского муниципального района Волгоградской области</t>
  </si>
  <si>
    <t>остаточная стоимость</t>
  </si>
  <si>
    <t>Земли сельскохозяйственного назначения</t>
  </si>
  <si>
    <t>(кв.3)34:09:000000:6362</t>
  </si>
  <si>
    <t>Волгоградская область, Калачевский р-н, п.Береславка, д. 24, кв.3</t>
  </si>
  <si>
    <t>31,1 кв/м, дом 4-х этажный</t>
  </si>
  <si>
    <t>Выписка из ЕГРН, Собственность 34:09:000000:6362-34/127/2023-1 25.10.2023г.</t>
  </si>
  <si>
    <t>1 0770</t>
  </si>
  <si>
    <t>1 0771</t>
  </si>
  <si>
    <t>ул. Победы дом 1</t>
  </si>
  <si>
    <t>ул. Победы дом 2</t>
  </si>
  <si>
    <t>0000001311</t>
  </si>
  <si>
    <t>0000001312</t>
  </si>
  <si>
    <t>14.10.2025г.</t>
  </si>
  <si>
    <t>1 0772</t>
  </si>
  <si>
    <t>1 0773</t>
  </si>
  <si>
    <t>1 0774</t>
  </si>
  <si>
    <t>1 0775</t>
  </si>
  <si>
    <t>1 0776</t>
  </si>
  <si>
    <t>1 0777</t>
  </si>
  <si>
    <t>1 0778</t>
  </si>
  <si>
    <t>1 0779</t>
  </si>
  <si>
    <t>1 0780</t>
  </si>
  <si>
    <t>1 0781</t>
  </si>
  <si>
    <t>1 0782</t>
  </si>
  <si>
    <t>0000001313</t>
  </si>
  <si>
    <t>0000001314</t>
  </si>
  <si>
    <t>0000001315</t>
  </si>
  <si>
    <t>0000001316</t>
  </si>
  <si>
    <t>0000001317</t>
  </si>
  <si>
    <t>0000001318</t>
  </si>
  <si>
    <t>0000001319</t>
  </si>
  <si>
    <t>0000001320</t>
  </si>
  <si>
    <t>0000001321</t>
  </si>
  <si>
    <t>0000001322</t>
  </si>
  <si>
    <t>0000001323</t>
  </si>
  <si>
    <t>34:09:050701:268</t>
  </si>
  <si>
    <t>34:09:050701:269</t>
  </si>
  <si>
    <t>34:09:050701:270</t>
  </si>
  <si>
    <t>34:09:000000:12820</t>
  </si>
  <si>
    <t>34:09:000000:12821</t>
  </si>
  <si>
    <t>34:09:050701:271</t>
  </si>
  <si>
    <t>34:09:000000:12822</t>
  </si>
  <si>
    <t>34:09:000000:12823</t>
  </si>
  <si>
    <t>34:09:050701:272</t>
  </si>
  <si>
    <t>34:09:000000:12824</t>
  </si>
  <si>
    <t>34:09:050501:413</t>
  </si>
  <si>
    <t>Собственность 187658кв.м.+/-3790,46</t>
  </si>
  <si>
    <t>Собственность 100353кв.м.+/-2771,87</t>
  </si>
  <si>
    <t>Собственность 151197кв.м.+/-3402,36</t>
  </si>
  <si>
    <t>Собственность 139502кв.м.+/-3268,12</t>
  </si>
  <si>
    <t>Собственность 216693кв.м.+/-4073,15</t>
  </si>
  <si>
    <t>Собственность 62300кв.м.+/-2184</t>
  </si>
  <si>
    <t>Собственность 559397кв.м.+/-6544,38</t>
  </si>
  <si>
    <t>Собственность 120000кв.м.+/-3031,09</t>
  </si>
  <si>
    <t>Собственность 63892кв.м.+/-2211,73</t>
  </si>
  <si>
    <t>Собственность 41162кв.м.+/-1775,23</t>
  </si>
  <si>
    <t>Собственность 1371955кв.м.+/-10248,92</t>
  </si>
  <si>
    <t>Распоряжение N28 от 06.11.25г. Собственность 34:09:050701:268-34/127/2025-1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</si>
  <si>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28.10.2025г.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</si>
  <si>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29.10.2025г.</t>
  </si>
  <si>
    <t>Распоряжение N28 от 06.11.25г. Собственность 34:09:050701:269-34/127/2025-1 от 29.10.2025г.</t>
  </si>
  <si>
    <t>Распоряжение N28 от 06.11.25г. Собственность 34:09:000000:12820-34/127/2025-1 от 29.10.2025г.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</si>
  <si>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30.10.2025г.</t>
  </si>
  <si>
    <t>Распоряжение N28 от 06.11.25г. Собственность 34:09:050701:270-34/127/2025-1 от 30.10.2025г.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</si>
  <si>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31.10.2025г.</t>
  </si>
  <si>
    <t>Распоряжение N28 от 06.11.25г. Собственность 34:09:000000:12822-34/127/2025-1 от 31.10.2025г.</t>
  </si>
  <si>
    <t>Распоряжение N28 от 06.11.25г. Собственность 34:09:050701:271-34/127/2025-1 от 31.10.2025г.</t>
  </si>
  <si>
    <t>Распоряжение N28 от 06.11.25г. Собственность 34:09:000000:12821-34/127/2025-1 от 31.10.2025г.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</si>
  <si>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01.11.2025г.</t>
  </si>
  <si>
    <t>Распоряжение N28 от 06.11.25г. Собственность 34:09:000000:12823-34/127/2025-1 от 01.11.2025г.</t>
  </si>
  <si>
    <t>Распоряжение N28 от 06.11.25г. Собственность 34:09:050701:272-34/127/2025-1 от 01.11.2025г.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</si>
  <si>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05.11.2025г.</t>
  </si>
  <si>
    <t>Распоряжение N28 от 06.11.25г. Собственность 34:09:050501:413-34/127/2025-1 от 05.11.2025г.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</si>
  <si>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06.11.2025г.</t>
  </si>
  <si>
    <t>Распоряжение N28 от 06.11.25г. Собственность 34:09:000000:12824-34/127/2025-1 от 06.11.2025г.</t>
  </si>
  <si>
    <t>2 0783</t>
  </si>
  <si>
    <t>Оверлок швейный для дома Leader VS 477D</t>
  </si>
  <si>
    <t>0000003116</t>
  </si>
  <si>
    <t>2025г.</t>
  </si>
  <si>
    <t>Расп.№31 от 24.11.25г., тов.н.N 58 от 06.11.25г.</t>
  </si>
  <si>
    <t>1 0784</t>
  </si>
  <si>
    <t>1 0785</t>
  </si>
  <si>
    <t>0000001326</t>
  </si>
  <si>
    <t>0000001327</t>
  </si>
  <si>
    <t>34:09:000000:12826</t>
  </si>
  <si>
    <t>34:09:000000:12828</t>
  </si>
  <si>
    <t>Собственность 804294кв.м.+/-7847,21</t>
  </si>
  <si>
    <t>Собственность 122400кв.м.+/-3061,25</t>
  </si>
  <si>
    <t>Распоряжение N33 от 26.11.25г. Собственность 34:09:000000:12826-34/127/2025-1 от 19.11.2025г.</t>
  </si>
  <si>
    <t>Распоряжение N33 от 26.11.25г. Собственность 34:09:000000:12828-34/127/2025-1 от 20.11.2025г.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</si>
  <si>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19.11.2025г.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</si>
  <si>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20.11.2025г.</t>
  </si>
  <si>
    <t>2 0786</t>
  </si>
  <si>
    <t>Шкаф металлический офисный BRABIX "МК 18/91/37"</t>
  </si>
  <si>
    <t>0000001329</t>
  </si>
  <si>
    <t>1830*915*370 мм, 45кг, 4 полки, разборный</t>
  </si>
  <si>
    <t>Расп.№34 от 26.11.25г., товарная накладная №194 от 20.11.25г.</t>
  </si>
  <si>
    <t>132,9кв/м., дом 3-х этажный</t>
  </si>
  <si>
    <t xml:space="preserve">34:09:050414:168                           34:09:050414:176                               34:09:050414:178                                      дата присвоения кадастрового номера 10.10.2025г. </t>
  </si>
  <si>
    <t>Гос. Регистрация права:                             34:09:050414:168-34/127/2025-1 от 21.10.25г.                                    34:09:050414:176-34/127/2025-1 от 22.10.25г.                                 34:09:050414:178-34/127/2025-1 от 22.10.25г.                                    распоряжение N27 от 22.10.2025г., распоряжение N37 от 04.12.2025г.</t>
  </si>
  <si>
    <t>Выписка из ЕГРН, Собственность 34:09:050306:244-34/127/2024-1 21.02.2024г., 34:09:000000:6171-34/127/2024-5 25.07.2024г., 34:09:050428:207-34/127/2024-3 30.07.2024г., 34:09:050428:127-34/127/2024-2 03.07.2024г., 34:09:000000:11350-34/127/2024-7 01.07.2024г., 34:09:050428:283-34/127/2024-2 11.07.2024г., 34:09:050428:339-34/127/2024-6 02.07.2024г., 34:09:050428:294-34/127/2024-3 04.09.2024г., 34:09:000000:10137-34/127/2024-8 20.08.2024г., 34:09:050428:360-34/127/2024-4 05.09.2024г., 34:09:000000:6164-34/127/2024-2 16.09.2024г., 34:09:050428:610-34/127/2024-6 13.09.2024г., 34:09:050428:245-34/127/2024-4 25.07.2024г., 34:09:050428:307-34/127/2024-10 30.07.2024г., 34:09:050428:239-34/127/2024-2 31.07.2024г., 34:09:050428:397-34/127/2025-1 16.01.2025, 34:09:050428:181-34/127/2024-4 17.07.2024г., 34:09:050428:104-34/127/2024-2 16.07.2024г., 34:09:000000:6165-34/127/2024-2 01.10.2024г., 34:09:050428:234-34/127/2024-1 09.10.2024г., 34:09:000000:6181-34/127/2024-2 02.12.2024г., 34:09:000000:6166-34/127/2024-2 05.12.2024г., 34:09:000000:6163-34/127/2024-5 18.12.2024г., 34:09:000000:6162-34/127/2024-5 19.12.2024г., 34:09:050306:125-34/127/2025-7 14.01.2025г., 34:09:050428:251-34/127/2025-1 07.02.2025г., 34:09:050428:131-34/127/2025-4 24.02.2025, 34:09:050428:316-34/127/2025-22 11.12.2025</t>
  </si>
  <si>
    <t>34:09:050414:213                     34:09:050414:218                   34:09:050414:209                                      дата присвоения кадастрового номера 10.10.2025г.</t>
  </si>
  <si>
    <t>158,5 кв.м. 3-х этажный</t>
  </si>
  <si>
    <t>Гос. Регистрация права:                             34:09:050414:213-34/127/2025-1 от 17.10.25г.                                34:09:050414:218-34/127/2025-1 от 22.10.25г.                                    34:09:050414:209-34/127/2025-1 от 21.10.25г.                                 распоряжение N27 от 22.10.2025г., распоряжение N37 от 04.12.2025г., распоряжение №40 от 19.12.2025г.</t>
  </si>
  <si>
    <t>Волгоградская область, Калачевский р-н, п.Береславка, ул.Победы дом 2 (кв.№2, 7, 24)</t>
  </si>
  <si>
    <t>Волгоградская область, Калачевский р-н, п.Береславка, ул.Победы дом 1 (кв.№15, 22, 24)</t>
  </si>
  <si>
    <t>(кв.25) 34:09:050306:244, (кв.1) 34:09:000000:6171, (кв.7) 34:09:050428:207, (кв.10) 34:09:050428:127, (кв.11) 34:09:000000:11350, (кв.12) 34:09:050428:283, (кв.14) 34:09:050428:339, (кв.15) 34:09:050428:294, (кв.16) 34:09:000000:10137, (кв.31) 34:09:050428:360, (кв.32) 34:09:000000:6164, (кв.38) 34:09:050428:610, (кв.46) 34:09:050428:245, (кв.57) 34:09:050428:307, (кв.58) 34:09:050428:239, (кв.59) 34:09:050428:397, (кв.67) 34:09:050428:181 (кв.71) 34:09:050428:104, (кв.75) 34:09:000000:6165, (кв.5) 34:09:050428:234,  (кв.17) 34:09:000000:6181,  (кв.86) 34:09:000000:6166, (кв.34) 34:09:000000:6163, (кв.30) 34:09:000000:6162, (кв.84) 34:09:050306:125, (кв.33) 34:09:050428:251, (кв.54) 34:09:050428:131, (кв.60) 34:09:050428:316, (кв.13) 34:09:050428:193, (кв.2) 34:09:050415:76, (кв.3) 34:09:050428:148, (кв.4) 34:09:000000:11301, (кв.6) 34:09:050428:300, (кв.8) 34:09:050428:191, (кв.9) 34:09:050428:284, (кв.18) 34:09:050428:401, (кв.19) 34:09:050428:118, (кв.21) 34:09:050428:332, (кв.22) 34:09:000000:11367, (кв.23) 34:09:000000:11594, (кв.26) 34:09:000000:6178, (кв.27) 34:09:050306:119, (кв.28) 34:09:050428:81, (кв.29) 34:09:050306:117, (кв.36) 34:09:050428:308, (кв.37) 34:09:050428:94, (кв.39) 34:09:000000:6170, (кв.40) 34:09:050428:333, (кв.41) 34:09:050428:309, (кв.42) 34:09:050428:376, (кв.43) 34:09:050428:303, (кв.44) 34:09:000000:6167, (кв.45) 34:09:000000:6168, (кв.47) 34:09:000000:6176, (кв.50) 34:09:000000:6169, (кв.51) 34:09:050306:242, (кв.52) 34:09:050306:122, (кв.55) 34:09:000000:6172, (кв.62) 34:09:000000:6174, (кв.63) 34:09:000000:12619, (кв.64) 34:09:050428:250, (кв.66) 34:09:050428:338, (кв.69) 34:09:050428:366, (кв.70) 34:09:000000:11307, (кв.72) 34:09:050428:246, (кв.73) 34:09:050428:354, (кв.76) 34:09:000000:6160, (кв.77) 34:09:050428:120, (кв.78) 34:09:000000:6180, (кв.79) 34:09:000000:6177, (кв.80) 34:09:050428:374, (кв.81) 34:09:000000:6173, (кв.82) 34:09:050306:123, (кв.83) 34:09:000000:6182, (кв.87) 34:09:000000:6179, (кв.88) 34:09:050428:155, (кв.89) 34:09:050428:367, (кв.90) 34:09:050428:195, (кв.61) 34:09:050428:323, (кв.85) 34:09:000000:6175</t>
  </si>
  <si>
    <t>Волгоградская область, Калачевский р-н, п.Береславка, д.34, Кв.№25, 1, 7, 10, 11,  12, 14, 15, 16, 31, 32, 38, 46, 57, 58, 59, 67, 71, 75, 5, 17, 86, 34, 30, 84, 33, 54; 60; 13; 2; 3; 4; 6; 8; 9; 18; 19; 21; 22; 23; 26; 27; 28; 29; 36; 37; 39; 40; 41; 42; 43; 44; 45; 47; 50; 51; 52; 55; 62; 63; 64; 66; 69; 70; 72; 73; 76; 77; 78; 79; 80; 81; 82; 83; 87; 88; 89; 90; 61; 85  1978г. S-3933,2</t>
  </si>
  <si>
    <t>3933,2 кв/м., дом 5-ти этажный</t>
  </si>
  <si>
    <t>1 0786</t>
  </si>
  <si>
    <t>1 0787</t>
  </si>
  <si>
    <t>1 0788</t>
  </si>
  <si>
    <t>0000001330</t>
  </si>
  <si>
    <t>0000001331</t>
  </si>
  <si>
    <t>34:09:050701:274</t>
  </si>
  <si>
    <t>34:09:000000:12830</t>
  </si>
  <si>
    <t>34:09:050601:184</t>
  </si>
  <si>
    <t>Собственность 110700кв.м.+/-2911</t>
  </si>
  <si>
    <t>Собственность 216694кв.м.+/-4073</t>
  </si>
  <si>
    <t>Собственность 4470000кв.м.+/-184499,58</t>
  </si>
  <si>
    <t>Распоряжение N33 от 26.11.25г. Собственность 34:09:050701:274-34/127/2025-1 от 10.12.2025г.</t>
  </si>
  <si>
    <t>Распоряжение N33 от 26.11.25г. Собственность 34:09:000000:12830-34/127/2025-1 от 09.12.2025г.</t>
  </si>
  <si>
    <t>Распоряжение N33 от 26.11.25г. Собственность 34:09:050601:184-34/127/2025-1 от 17.12.2025г.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</si>
  <si>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10.12.2025г.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</si>
  <si>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09.12.2025г.</t>
  </si>
  <si>
    <t>Выписка из Единого государственного реестра прав на  недвижимое имущество и сделок с ним, удостоверяющая проведенную государственную регистрацию прав от 17.12.2025г.</t>
  </si>
  <si>
    <t>2 0789</t>
  </si>
  <si>
    <t>Косилка 2-х роторная LISICK (ширина 1,65м.) (с карданным валом)</t>
  </si>
  <si>
    <t>0000001385</t>
  </si>
  <si>
    <t>ширина 1,65м., с карданным валом</t>
  </si>
  <si>
    <t>Расп.№44 от 22.12.25г., УПД сч.ф. №МУТ-16844 от 01.12.25г.</t>
  </si>
  <si>
    <r>
      <rPr>
        <sz val="14"/>
        <color theme="1"/>
        <rFont val="Times New Roman"/>
        <family val="1"/>
        <charset val="204"/>
      </rPr>
      <t xml:space="preserve">Реестр муниципального имущества Администрации Береславского сельского поселения Калачевского муниципального района Волгоградской области по состоянию на 01.03.2026 г.         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(Приказ Минфина России от 10.10.2023 N 163н, Приказ Минэкономразвития России 28.12.2023 N 933)</t>
    </r>
  </si>
  <si>
    <t>104634524,69/41294594,44</t>
  </si>
  <si>
    <t>46214244,69/112421,02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</si>
</sst>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-;\-* #,##0.00_-;_-* &quot;-&quot;??_-;_-@_-"/>
    <numFmt numFmtId="165" formatCode="_-* #,##0.00_р_._-;\-* #,##0.00_р_._-;_-* &quot;-&quot;??_р_._-;_-@_-"/>
    <numFmt numFmtId="166" formatCode="#,##0.00\ &quot;₽&quot;"/>
  </numFmts>
  <fonts count="41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7.5"/>
      <color theme="1"/>
      <name val="Times New Roman"/>
      <family val="1"/>
      <charset val="204"/>
    </font>
    <font>
      <sz val="7.5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5.5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29"/>
      </right>
      <top style="thin">
        <color indexed="2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27">
    <xf numFmtId="0" fontId="0" fillId="0" borderId="0"/>
    <xf numFmtId="0" fontId="5" fillId="0" borderId="0"/>
    <xf numFmtId="0" fontId="6" fillId="0" borderId="0"/>
    <xf numFmtId="0" fontId="5" fillId="0" borderId="0"/>
    <xf numFmtId="165" fontId="5" fillId="0" borderId="0" applyFont="0" applyFill="0" applyBorder="0" applyAlignment="0" applyProtection="0"/>
    <xf numFmtId="0" fontId="21" fillId="0" borderId="0"/>
    <xf numFmtId="44" fontId="7" fillId="0" borderId="0" applyFont="0" applyFill="0" applyBorder="0" applyAlignment="0" applyProtection="0"/>
    <xf numFmtId="0" fontId="22" fillId="0" borderId="0"/>
    <xf numFmtId="164" fontId="5" fillId="0" borderId="0" applyFont="0" applyFill="0" applyBorder="0" applyAlignment="0" applyProtection="0"/>
    <xf numFmtId="0" fontId="23" fillId="0" borderId="0"/>
    <xf numFmtId="164" fontId="5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5" fillId="0" borderId="0"/>
    <xf numFmtId="9" fontId="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8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49" fontId="0" fillId="0" borderId="0" xfId="0" applyNumberFormat="1"/>
    <xf numFmtId="49" fontId="15" fillId="3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0" fillId="0" borderId="0" xfId="0"/>
    <xf numFmtId="0" fontId="17" fillId="0" borderId="7" xfId="108" applyFont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11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5" xfId="0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4" fontId="12" fillId="2" borderId="1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9" fontId="3" fillId="0" borderId="13" xfId="0" applyNumberFormat="1" applyFont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0" fillId="0" borderId="21" xfId="0" applyBorder="1"/>
    <xf numFmtId="0" fontId="11" fillId="0" borderId="21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4" fontId="11" fillId="3" borderId="13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4" fontId="9" fillId="3" borderId="20" xfId="4" applyNumberFormat="1" applyFont="1" applyFill="1" applyBorder="1" applyAlignment="1">
      <alignment horizontal="center" vertical="center"/>
    </xf>
    <xf numFmtId="4" fontId="11" fillId="3" borderId="13" xfId="2" applyNumberFormat="1" applyFont="1" applyFill="1" applyBorder="1" applyAlignment="1">
      <alignment horizontal="center" vertical="center" wrapText="1"/>
    </xf>
    <xf numFmtId="4" fontId="19" fillId="3" borderId="13" xfId="3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4" fontId="9" fillId="3" borderId="20" xfId="0" applyNumberFormat="1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" fontId="9" fillId="3" borderId="21" xfId="0" applyNumberFormat="1" applyFont="1" applyFill="1" applyBorder="1" applyAlignment="1">
      <alignment horizontal="center" vertical="center"/>
    </xf>
    <xf numFmtId="0" fontId="4" fillId="0" borderId="21" xfId="0" applyFont="1" applyBorder="1"/>
    <xf numFmtId="4" fontId="8" fillId="3" borderId="21" xfId="0" applyNumberFormat="1" applyFont="1" applyFill="1" applyBorder="1"/>
    <xf numFmtId="0" fontId="11" fillId="0" borderId="21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1" fillId="0" borderId="21" xfId="0" applyNumberFormat="1" applyFont="1" applyBorder="1" applyAlignment="1">
      <alignment horizontal="center" vertical="center" wrapText="1"/>
    </xf>
    <xf numFmtId="1" fontId="11" fillId="3" borderId="21" xfId="0" applyNumberFormat="1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4" fontId="9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0" borderId="13" xfId="108" applyFont="1" applyBorder="1" applyAlignment="1">
      <alignment horizontal="center" vertical="center" wrapText="1"/>
    </xf>
    <xf numFmtId="4" fontId="31" fillId="3" borderId="13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49" fontId="15" fillId="0" borderId="0" xfId="0" applyNumberFormat="1" applyFont="1"/>
    <xf numFmtId="0" fontId="15" fillId="0" borderId="0" xfId="0" applyFont="1"/>
    <xf numFmtId="0" fontId="31" fillId="0" borderId="21" xfId="108" applyFont="1" applyBorder="1" applyAlignment="1">
      <alignment horizontal="center" vertical="center" wrapText="1"/>
    </xf>
    <xf numFmtId="4" fontId="31" fillId="3" borderId="21" xfId="0" applyNumberFormat="1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14" fontId="30" fillId="2" borderId="15" xfId="0" applyNumberFormat="1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center" wrapText="1"/>
    </xf>
    <xf numFmtId="0" fontId="11" fillId="0" borderId="21" xfId="0" applyFont="1" applyBorder="1" applyAlignment="1">
      <alignment horizontal="center"/>
    </xf>
    <xf numFmtId="14" fontId="11" fillId="0" borderId="26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14" fontId="9" fillId="3" borderId="22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4" fontId="27" fillId="3" borderId="21" xfId="0" applyNumberFormat="1" applyFont="1" applyFill="1" applyBorder="1" applyAlignment="1">
      <alignment horizontal="center"/>
    </xf>
    <xf numFmtId="0" fontId="8" fillId="3" borderId="21" xfId="0" applyFont="1" applyFill="1" applyBorder="1"/>
    <xf numFmtId="0" fontId="0" fillId="3" borderId="21" xfId="0" applyFill="1" applyBorder="1"/>
    <xf numFmtId="0" fontId="9" fillId="3" borderId="20" xfId="0" applyFont="1" applyFill="1" applyBorder="1" applyAlignment="1">
      <alignment horizontal="center" vertical="center" wrapText="1"/>
    </xf>
    <xf numFmtId="0" fontId="31" fillId="3" borderId="7" xfId="108" applyFont="1" applyFill="1" applyBorder="1" applyAlignment="1">
      <alignment horizontal="center" vertical="center" wrapText="1"/>
    </xf>
    <xf numFmtId="0" fontId="31" fillId="0" borderId="7" xfId="108" applyFont="1" applyBorder="1" applyAlignment="1">
      <alignment horizontal="center" vertical="center" wrapText="1"/>
    </xf>
    <xf numFmtId="0" fontId="35" fillId="0" borderId="7" xfId="108" applyFont="1" applyBorder="1" applyAlignment="1">
      <alignment horizontal="center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0" fillId="0" borderId="0" xfId="0" applyNumberFormat="1"/>
    <xf numFmtId="49" fontId="11" fillId="3" borderId="13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center" vertical="center" wrapText="1"/>
    </xf>
    <xf numFmtId="49" fontId="11" fillId="3" borderId="13" xfId="2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7" xfId="0" applyFont="1" applyFill="1" applyBorder="1" applyAlignment="1">
      <alignment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8" xfId="0" applyNumberFormat="1" applyFont="1" applyFill="1" applyBorder="1" applyAlignment="1">
      <alignment horizontal="center" vertical="center"/>
    </xf>
    <xf numFmtId="4" fontId="11" fillId="3" borderId="21" xfId="0" applyNumberFormat="1" applyFont="1" applyFill="1" applyBorder="1" applyAlignment="1">
      <alignment horizontal="center" vertical="center"/>
    </xf>
    <xf numFmtId="4" fontId="10" fillId="3" borderId="21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3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vertical="center" wrapText="1"/>
    </xf>
    <xf numFmtId="0" fontId="9" fillId="4" borderId="28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 wrapText="1"/>
    </xf>
    <xf numFmtId="4" fontId="9" fillId="4" borderId="21" xfId="0" applyNumberFormat="1" applyFont="1" applyFill="1" applyBorder="1" applyAlignment="1">
      <alignment horizontal="center" vertical="center"/>
    </xf>
    <xf numFmtId="0" fontId="11" fillId="4" borderId="2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vertical="center" wrapText="1"/>
    </xf>
    <xf numFmtId="0" fontId="38" fillId="0" borderId="33" xfId="0" applyNumberFormat="1" applyFont="1" applyFill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9" fontId="15" fillId="0" borderId="7" xfId="108" applyNumberFormat="1" applyFont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49" fontId="15" fillId="4" borderId="7" xfId="108" applyNumberFormat="1" applyFont="1" applyFill="1" applyBorder="1" applyAlignment="1">
      <alignment horizontal="center" vertical="center" wrapText="1"/>
    </xf>
    <xf numFmtId="0" fontId="31" fillId="4" borderId="13" xfId="108" applyFont="1" applyFill="1" applyBorder="1" applyAlignment="1">
      <alignment horizontal="center" vertical="center" wrapText="1"/>
    </xf>
    <xf numFmtId="0" fontId="35" fillId="4" borderId="7" xfId="108" applyFont="1" applyFill="1" applyBorder="1" applyAlignment="1">
      <alignment horizontal="center" vertical="center" wrapText="1"/>
    </xf>
    <xf numFmtId="4" fontId="31" fillId="4" borderId="1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17" fillId="4" borderId="7" xfId="108" applyFont="1" applyFill="1" applyBorder="1" applyAlignment="1">
      <alignment horizontal="center" vertical="center"/>
    </xf>
    <xf numFmtId="3" fontId="17" fillId="4" borderId="7" xfId="108" applyNumberFormat="1" applyFont="1" applyFill="1" applyBorder="1" applyAlignment="1">
      <alignment horizontal="center" vertical="center"/>
    </xf>
    <xf numFmtId="0" fontId="35" fillId="0" borderId="7" xfId="108" applyFont="1" applyFill="1" applyBorder="1" applyAlignment="1">
      <alignment horizontal="center" vertical="center" wrapText="1"/>
    </xf>
    <xf numFmtId="49" fontId="31" fillId="4" borderId="13" xfId="108" applyNumberFormat="1" applyFont="1" applyFill="1" applyBorder="1" applyAlignment="1">
      <alignment horizontal="center" vertical="center" wrapText="1"/>
    </xf>
    <xf numFmtId="49" fontId="31" fillId="0" borderId="13" xfId="108" applyNumberFormat="1" applyFont="1" applyBorder="1" applyAlignment="1">
      <alignment horizontal="center" vertical="center" wrapText="1"/>
    </xf>
    <xf numFmtId="4" fontId="16" fillId="3" borderId="13" xfId="0" applyNumberFormat="1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3" fontId="17" fillId="0" borderId="7" xfId="108" applyNumberFormat="1" applyFont="1" applyBorder="1" applyAlignment="1">
      <alignment horizontal="center" vertical="center"/>
    </xf>
    <xf numFmtId="49" fontId="31" fillId="0" borderId="21" xfId="108" applyNumberFormat="1" applyFont="1" applyBorder="1" applyAlignment="1">
      <alignment horizontal="center" vertical="center" wrapText="1"/>
    </xf>
    <xf numFmtId="0" fontId="31" fillId="4" borderId="21" xfId="108" applyFont="1" applyFill="1" applyBorder="1" applyAlignment="1">
      <alignment horizontal="center" vertical="center" wrapText="1"/>
    </xf>
    <xf numFmtId="49" fontId="31" fillId="4" borderId="21" xfId="108" applyNumberFormat="1" applyFont="1" applyFill="1" applyBorder="1" applyAlignment="1">
      <alignment horizontal="center" vertical="center" wrapText="1"/>
    </xf>
    <xf numFmtId="4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 applyAlignment="1">
      <alignment horizontal="center" vertical="center" wrapText="1"/>
    </xf>
    <xf numFmtId="2" fontId="31" fillId="0" borderId="21" xfId="0" applyNumberFormat="1" applyFont="1" applyBorder="1" applyAlignment="1">
      <alignment horizontal="center" vertical="center"/>
    </xf>
    <xf numFmtId="49" fontId="31" fillId="0" borderId="21" xfId="0" applyNumberFormat="1" applyFont="1" applyBorder="1" applyAlignment="1">
      <alignment horizontal="center" vertical="center"/>
    </xf>
    <xf numFmtId="49" fontId="31" fillId="4" borderId="21" xfId="0" applyNumberFormat="1" applyFont="1" applyFill="1" applyBorder="1" applyAlignment="1">
      <alignment horizontal="center" vertical="center"/>
    </xf>
    <xf numFmtId="2" fontId="31" fillId="4" borderId="21" xfId="0" applyNumberFormat="1" applyFont="1" applyFill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31" fillId="4" borderId="21" xfId="0" applyFont="1" applyFill="1" applyBorder="1" applyAlignment="1">
      <alignment vertical="center"/>
    </xf>
    <xf numFmtId="166" fontId="31" fillId="4" borderId="21" xfId="0" applyNumberFormat="1" applyFont="1" applyFill="1" applyBorder="1" applyAlignment="1">
      <alignment horizontal="center" vertical="center" wrapText="1"/>
    </xf>
    <xf numFmtId="0" fontId="31" fillId="4" borderId="21" xfId="0" applyFont="1" applyFill="1" applyBorder="1"/>
    <xf numFmtId="4" fontId="39" fillId="0" borderId="21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34" fillId="0" borderId="21" xfId="0" applyFont="1" applyBorder="1" applyAlignment="1">
      <alignment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 wrapText="1"/>
    </xf>
    <xf numFmtId="0" fontId="17" fillId="4" borderId="21" xfId="108" applyFont="1" applyFill="1" applyBorder="1" applyAlignment="1">
      <alignment horizontal="center" vertical="center"/>
    </xf>
    <xf numFmtId="49" fontId="15" fillId="4" borderId="21" xfId="108" applyNumberFormat="1" applyFont="1" applyFill="1" applyBorder="1" applyAlignment="1">
      <alignment horizontal="center" vertical="center" wrapText="1"/>
    </xf>
    <xf numFmtId="0" fontId="17" fillId="0" borderId="21" xfId="108" applyFont="1" applyFill="1" applyBorder="1" applyAlignment="1">
      <alignment horizontal="center" vertical="center"/>
    </xf>
    <xf numFmtId="49" fontId="15" fillId="0" borderId="21" xfId="108" applyNumberFormat="1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49" fontId="31" fillId="0" borderId="21" xfId="0" applyNumberFormat="1" applyFont="1" applyFill="1" applyBorder="1" applyAlignment="1">
      <alignment horizontal="center" vertical="center"/>
    </xf>
    <xf numFmtId="0" fontId="35" fillId="0" borderId="21" xfId="108" applyFont="1" applyFill="1" applyBorder="1" applyAlignment="1">
      <alignment horizontal="center" vertical="center" wrapText="1"/>
    </xf>
    <xf numFmtId="2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17" fillId="0" borderId="34" xfId="108" applyFont="1" applyFill="1" applyBorder="1" applyAlignment="1">
      <alignment horizontal="center" vertical="center"/>
    </xf>
    <xf numFmtId="49" fontId="15" fillId="0" borderId="35" xfId="108" applyNumberFormat="1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left"/>
    </xf>
    <xf numFmtId="0" fontId="37" fillId="3" borderId="29" xfId="0" applyFont="1" applyFill="1" applyBorder="1" applyAlignment="1">
      <alignment horizontal="left"/>
    </xf>
    <xf numFmtId="0" fontId="37" fillId="3" borderId="28" xfId="0" applyFont="1" applyFill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49" fontId="11" fillId="3" borderId="27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14" fontId="12" fillId="2" borderId="9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36" fillId="0" borderId="27" xfId="0" applyNumberFormat="1" applyFont="1" applyBorder="1" applyAlignment="1">
      <alignment horizontal="left" vertical="center" wrapText="1"/>
    </xf>
    <xf numFmtId="49" fontId="36" fillId="0" borderId="29" xfId="0" applyNumberFormat="1" applyFont="1" applyBorder="1" applyAlignment="1">
      <alignment horizontal="left" vertical="center" wrapText="1"/>
    </xf>
    <xf numFmtId="49" fontId="36" fillId="0" borderId="28" xfId="0" applyNumberFormat="1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/>
    </xf>
    <xf numFmtId="0" fontId="36" fillId="0" borderId="31" xfId="0" applyFont="1" applyBorder="1" applyAlignment="1">
      <alignment horizontal="left"/>
    </xf>
    <xf numFmtId="0" fontId="36" fillId="0" borderId="32" xfId="0" applyFont="1" applyBorder="1" applyAlignment="1">
      <alignment horizontal="left"/>
    </xf>
    <xf numFmtId="0" fontId="36" fillId="0" borderId="27" xfId="0" applyFont="1" applyBorder="1" applyAlignment="1">
      <alignment horizontal="left"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14" fontId="12" fillId="2" borderId="15" xfId="0" applyNumberFormat="1" applyFont="1" applyFill="1" applyBorder="1" applyAlignment="1">
      <alignment horizontal="center"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" fontId="30" fillId="2" borderId="27" xfId="0" applyNumberFormat="1" applyFont="1" applyFill="1" applyBorder="1" applyAlignment="1">
      <alignment horizontal="center" vertical="center" wrapText="1"/>
    </xf>
    <xf numFmtId="1" fontId="30" fillId="2" borderId="28" xfId="0" applyNumberFormat="1" applyFont="1" applyFill="1" applyBorder="1" applyAlignment="1">
      <alignment horizontal="center" vertical="center" wrapText="1"/>
    </xf>
    <xf numFmtId="49" fontId="9" fillId="3" borderId="27" xfId="0" applyNumberFormat="1" applyFont="1" applyFill="1" applyBorder="1" applyAlignment="1">
      <alignment horizontal="center" vertical="center" wrapText="1"/>
    </xf>
    <xf numFmtId="49" fontId="9" fillId="3" borderId="28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2" borderId="15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1" fontId="30" fillId="2" borderId="15" xfId="0" applyNumberFormat="1" applyFont="1" applyFill="1" applyBorder="1" applyAlignment="1">
      <alignment horizontal="center" vertical="center" wrapText="1"/>
    </xf>
    <xf numFmtId="1" fontId="30" fillId="2" borderId="14" xfId="0" applyNumberFormat="1" applyFont="1" applyFill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49" fontId="15" fillId="3" borderId="15" xfId="0" applyNumberFormat="1" applyFont="1" applyFill="1" applyBorder="1" applyAlignment="1">
      <alignment horizontal="center" vertical="center" wrapText="1"/>
    </xf>
    <xf numFmtId="49" fontId="15" fillId="3" borderId="22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39" fillId="0" borderId="34" xfId="108" applyNumberFormat="1" applyFont="1" applyBorder="1" applyAlignment="1">
      <alignment horizontal="center" vertical="center" wrapText="1"/>
    </xf>
    <xf numFmtId="49" fontId="15" fillId="0" borderId="35" xfId="108" applyNumberFormat="1" applyFont="1" applyBorder="1" applyAlignment="1">
      <alignment horizontal="center" vertical="center" wrapText="1"/>
    </xf>
    <xf numFmtId="49" fontId="15" fillId="0" borderId="36" xfId="108" applyNumberFormat="1" applyFont="1" applyBorder="1" applyAlignment="1">
      <alignment horizontal="center" vertical="center" wrapText="1"/>
    </xf>
    <xf numFmtId="49" fontId="39" fillId="0" borderId="35" xfId="108" applyNumberFormat="1" applyFont="1" applyBorder="1" applyAlignment="1">
      <alignment horizontal="center" vertical="center" wrapText="1"/>
    </xf>
    <xf numFmtId="49" fontId="39" fillId="0" borderId="36" xfId="108" applyNumberFormat="1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49" fontId="15" fillId="3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49" fontId="15" fillId="3" borderId="18" xfId="0" applyNumberFormat="1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2" xfId="0" applyFont="1" applyFill="1" applyBorder="1" applyAlignment="1">
      <alignment horizontal="center" vertical="center" wrapText="1"/>
    </xf>
    <xf numFmtId="49" fontId="32" fillId="0" borderId="15" xfId="0" applyNumberFormat="1" applyFont="1" applyBorder="1" applyAlignment="1">
      <alignment horizontal="center" vertical="center"/>
    </xf>
    <xf numFmtId="49" fontId="32" fillId="0" borderId="18" xfId="0" applyNumberFormat="1" applyFont="1" applyBorder="1" applyAlignment="1">
      <alignment horizontal="center" vertical="center" wrapText="1"/>
    </xf>
    <xf numFmtId="49" fontId="32" fillId="0" borderId="22" xfId="0" applyNumberFormat="1" applyFont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 wrapText="1"/>
    </xf>
    <xf numFmtId="1" fontId="30" fillId="2" borderId="22" xfId="0" applyNumberFormat="1" applyFont="1" applyFill="1" applyBorder="1" applyAlignment="1">
      <alignment horizontal="center" vertical="center" wrapText="1"/>
    </xf>
    <xf numFmtId="14" fontId="30" fillId="2" borderId="18" xfId="0" applyNumberFormat="1" applyFont="1" applyFill="1" applyBorder="1" applyAlignment="1">
      <alignment horizontal="center" vertical="center" wrapText="1"/>
    </xf>
    <xf numFmtId="14" fontId="30" fillId="2" borderId="22" xfId="0" applyNumberFormat="1" applyFont="1" applyFill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28" fillId="3" borderId="15" xfId="0" applyNumberFormat="1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</cellXfs>
  <cellStyles count="227">
    <cellStyle name="Денежный 2" xfId="6"/>
    <cellStyle name="Обычный" xfId="0" builtinId="0"/>
    <cellStyle name="Обычный 10" xfId="35"/>
    <cellStyle name="Обычный 100" xfId="127"/>
    <cellStyle name="Обычный 101" xfId="128"/>
    <cellStyle name="Обычный 102" xfId="129"/>
    <cellStyle name="Обычный 103" xfId="130"/>
    <cellStyle name="Обычный 104" xfId="131"/>
    <cellStyle name="Обычный 105" xfId="132"/>
    <cellStyle name="Обычный 106" xfId="133"/>
    <cellStyle name="Обычный 107" xfId="134"/>
    <cellStyle name="Обычный 108" xfId="135"/>
    <cellStyle name="Обычный 109" xfId="136"/>
    <cellStyle name="Обычный 11" xfId="19"/>
    <cellStyle name="Обычный 110" xfId="138"/>
    <cellStyle name="Обычный 111" xfId="141"/>
    <cellStyle name="Обычный 112" xfId="144"/>
    <cellStyle name="Обычный 113" xfId="147"/>
    <cellStyle name="Обычный 114" xfId="150"/>
    <cellStyle name="Обычный 115" xfId="163"/>
    <cellStyle name="Обычный 116" xfId="165"/>
    <cellStyle name="Обычный 117" xfId="154"/>
    <cellStyle name="Обычный 118" xfId="155"/>
    <cellStyle name="Обычный 119" xfId="157"/>
    <cellStyle name="Обычный 12" xfId="20"/>
    <cellStyle name="Обычный 120" xfId="159"/>
    <cellStyle name="Обычный 121" xfId="161"/>
    <cellStyle name="Обычный 122" xfId="166"/>
    <cellStyle name="Обычный 123" xfId="167"/>
    <cellStyle name="Обычный 124" xfId="168"/>
    <cellStyle name="Обычный 125" xfId="169"/>
    <cellStyle name="Обычный 126" xfId="170"/>
    <cellStyle name="Обычный 127" xfId="171"/>
    <cellStyle name="Обычный 128" xfId="172"/>
    <cellStyle name="Обычный 129" xfId="173"/>
    <cellStyle name="Обычный 13" xfId="36"/>
    <cellStyle name="Обычный 130" xfId="194"/>
    <cellStyle name="Обычный 131" xfId="174"/>
    <cellStyle name="Обычный 132" xfId="175"/>
    <cellStyle name="Обычный 133" xfId="176"/>
    <cellStyle name="Обычный 134" xfId="177"/>
    <cellStyle name="Обычный 135" xfId="178"/>
    <cellStyle name="Обычный 136" xfId="180"/>
    <cellStyle name="Обычный 137" xfId="182"/>
    <cellStyle name="Обычный 138" xfId="184"/>
    <cellStyle name="Обычный 139" xfId="186"/>
    <cellStyle name="Обычный 14" xfId="37"/>
    <cellStyle name="Обычный 140" xfId="187"/>
    <cellStyle name="Обычный 141" xfId="188"/>
    <cellStyle name="Обычный 142" xfId="189"/>
    <cellStyle name="Обычный 143" xfId="190"/>
    <cellStyle name="Обычный 144" xfId="191"/>
    <cellStyle name="Обычный 145" xfId="192"/>
    <cellStyle name="Обычный 146" xfId="193"/>
    <cellStyle name="Обычный 147" xfId="195"/>
    <cellStyle name="Обычный 148" xfId="196"/>
    <cellStyle name="Обычный 149" xfId="197"/>
    <cellStyle name="Обычный 15" xfId="38"/>
    <cellStyle name="Обычный 150" xfId="209"/>
    <cellStyle name="Обычный 151" xfId="200"/>
    <cellStyle name="Обычный 152" xfId="202"/>
    <cellStyle name="Обычный 153" xfId="204"/>
    <cellStyle name="Обычный 154" xfId="206"/>
    <cellStyle name="Обычный 155" xfId="208"/>
    <cellStyle name="Обычный 156" xfId="210"/>
    <cellStyle name="Обычный 157" xfId="225"/>
    <cellStyle name="Обычный 158" xfId="212"/>
    <cellStyle name="Обычный 159" xfId="219"/>
    <cellStyle name="Обычный 16" xfId="39"/>
    <cellStyle name="Обычный 160" xfId="214"/>
    <cellStyle name="Обычный 161" xfId="215"/>
    <cellStyle name="Обычный 162" xfId="216"/>
    <cellStyle name="Обычный 163" xfId="217"/>
    <cellStyle name="Обычный 164" xfId="220"/>
    <cellStyle name="Обычный 165" xfId="221"/>
    <cellStyle name="Обычный 166" xfId="226"/>
    <cellStyle name="Обычный 167" xfId="222"/>
    <cellStyle name="Обычный 169" xfId="224"/>
    <cellStyle name="Обычный 17" xfId="27"/>
    <cellStyle name="Обычный 18" xfId="28"/>
    <cellStyle name="Обычный 19" xfId="30"/>
    <cellStyle name="Обычный 2" xfId="3"/>
    <cellStyle name="Обычный 20" xfId="40"/>
    <cellStyle name="Обычный 21" xfId="42"/>
    <cellStyle name="Обычный 22" xfId="43"/>
    <cellStyle name="Обычный 23" xfId="44"/>
    <cellStyle name="Обычный 24" xfId="46"/>
    <cellStyle name="Обычный 25" xfId="47"/>
    <cellStyle name="Обычный 26" xfId="61"/>
    <cellStyle name="Обычный 27" xfId="62"/>
    <cellStyle name="Обычный 28" xfId="48"/>
    <cellStyle name="Обычный 29" xfId="49"/>
    <cellStyle name="Обычный 3" xfId="1"/>
    <cellStyle name="Обычный 3 10" xfId="21"/>
    <cellStyle name="Обычный 3 11" xfId="23"/>
    <cellStyle name="Обычный 3 12" xfId="22"/>
    <cellStyle name="Обычный 3 13" xfId="25"/>
    <cellStyle name="Обычный 3 14" xfId="26"/>
    <cellStyle name="Обычный 3 15" xfId="24"/>
    <cellStyle name="Обычный 3 16" xfId="29"/>
    <cellStyle name="Обычный 3 17" xfId="117"/>
    <cellStyle name="Обычный 3 18" xfId="119"/>
    <cellStyle name="Обычный 3 19" xfId="121"/>
    <cellStyle name="Обычный 3 2" xfId="7"/>
    <cellStyle name="Обычный 3 20" xfId="123"/>
    <cellStyle name="Обычный 3 21" xfId="137"/>
    <cellStyle name="Обычный 3 22" xfId="139"/>
    <cellStyle name="Обычный 3 23" xfId="142"/>
    <cellStyle name="Обычный 3 24" xfId="145"/>
    <cellStyle name="Обычный 3 25" xfId="148"/>
    <cellStyle name="Обычный 3 26" xfId="151"/>
    <cellStyle name="Обычный 3 27" xfId="152"/>
    <cellStyle name="Обычный 3 28" xfId="156"/>
    <cellStyle name="Обычный 3 29" xfId="158"/>
    <cellStyle name="Обычный 3 3" xfId="9"/>
    <cellStyle name="Обычный 3 30" xfId="160"/>
    <cellStyle name="Обычный 3 31" xfId="162"/>
    <cellStyle name="Обычный 3 32" xfId="164"/>
    <cellStyle name="Обычный 3 33" xfId="179"/>
    <cellStyle name="Обычный 3 34" xfId="181"/>
    <cellStyle name="Обычный 3 35" xfId="183"/>
    <cellStyle name="Обычный 3 36" xfId="185"/>
    <cellStyle name="Обычный 3 37" xfId="198"/>
    <cellStyle name="Обычный 3 38" xfId="199"/>
    <cellStyle name="Обычный 3 39" xfId="201"/>
    <cellStyle name="Обычный 3 4" xfId="13"/>
    <cellStyle name="Обычный 3 40" xfId="203"/>
    <cellStyle name="Обычный 3 41" xfId="205"/>
    <cellStyle name="Обычный 3 42" xfId="207"/>
    <cellStyle name="Обычный 3 5" xfId="12"/>
    <cellStyle name="Обычный 3 6" xfId="14"/>
    <cellStyle name="Обычный 3 7" xfId="17"/>
    <cellStyle name="Обычный 3 8" xfId="15"/>
    <cellStyle name="Обычный 3 9" xfId="18"/>
    <cellStyle name="Обычный 30" xfId="50"/>
    <cellStyle name="Обычный 31" xfId="63"/>
    <cellStyle name="Обычный 32" xfId="51"/>
    <cellStyle name="Обычный 33" xfId="52"/>
    <cellStyle name="Обычный 34" xfId="53"/>
    <cellStyle name="Обычный 35" xfId="54"/>
    <cellStyle name="Обычный 36" xfId="64"/>
    <cellStyle name="Обычный 37" xfId="55"/>
    <cellStyle name="Обычный 38" xfId="56"/>
    <cellStyle name="Обычный 39" xfId="57"/>
    <cellStyle name="Обычный 4" xfId="5"/>
    <cellStyle name="Обычный 40" xfId="58"/>
    <cellStyle name="Обычный 41" xfId="59"/>
    <cellStyle name="Обычный 42" xfId="60"/>
    <cellStyle name="Обычный 43" xfId="65"/>
    <cellStyle name="Обычный 44" xfId="66"/>
    <cellStyle name="Обычный 45" xfId="67"/>
    <cellStyle name="Обычный 46" xfId="81"/>
    <cellStyle name="Обычный 47" xfId="77"/>
    <cellStyle name="Обычный 48" xfId="78"/>
    <cellStyle name="Обычный 49" xfId="68"/>
    <cellStyle name="Обычный 5" xfId="11"/>
    <cellStyle name="Обычный 50" xfId="69"/>
    <cellStyle name="Обычный 51" xfId="70"/>
    <cellStyle name="Обычный 52" xfId="71"/>
    <cellStyle name="Обычный 53" xfId="72"/>
    <cellStyle name="Обычный 54" xfId="79"/>
    <cellStyle name="Обычный 55" xfId="73"/>
    <cellStyle name="Обычный 56" xfId="74"/>
    <cellStyle name="Обычный 57" xfId="75"/>
    <cellStyle name="Обычный 58" xfId="76"/>
    <cellStyle name="Обычный 59" xfId="80"/>
    <cellStyle name="Обычный 6" xfId="32"/>
    <cellStyle name="Обычный 60" xfId="82"/>
    <cellStyle name="Обычный 61" xfId="83"/>
    <cellStyle name="Обычный 62" xfId="84"/>
    <cellStyle name="Обычный 63" xfId="85"/>
    <cellStyle name="Обычный 64" xfId="86"/>
    <cellStyle name="Обычный 65" xfId="87"/>
    <cellStyle name="Обычный 66" xfId="88"/>
    <cellStyle name="Обычный 67" xfId="89"/>
    <cellStyle name="Обычный 68" xfId="90"/>
    <cellStyle name="Обычный 69" xfId="91"/>
    <cellStyle name="Обычный 7" xfId="33"/>
    <cellStyle name="Обычный 70" xfId="92"/>
    <cellStyle name="Обычный 71" xfId="94"/>
    <cellStyle name="Обычный 72" xfId="95"/>
    <cellStyle name="Обычный 73" xfId="96"/>
    <cellStyle name="Обычный 74" xfId="97"/>
    <cellStyle name="Обычный 75" xfId="98"/>
    <cellStyle name="Обычный 76" xfId="99"/>
    <cellStyle name="Обычный 77" xfId="100"/>
    <cellStyle name="Обычный 78" xfId="101"/>
    <cellStyle name="Обычный 79" xfId="102"/>
    <cellStyle name="Обычный 8" xfId="16"/>
    <cellStyle name="Обычный 80" xfId="103"/>
    <cellStyle name="Обычный 81" xfId="104"/>
    <cellStyle name="Обычный 82" xfId="105"/>
    <cellStyle name="Обычный 83" xfId="106"/>
    <cellStyle name="Обычный 84" xfId="107"/>
    <cellStyle name="Обычный 85" xfId="108"/>
    <cellStyle name="Обычный 86" xfId="109"/>
    <cellStyle name="Обычный 87" xfId="110"/>
    <cellStyle name="Обычный 88" xfId="111"/>
    <cellStyle name="Обычный 89" xfId="112"/>
    <cellStyle name="Обычный 9" xfId="34"/>
    <cellStyle name="Обычный 90" xfId="113"/>
    <cellStyle name="Обычный 91" xfId="114"/>
    <cellStyle name="Обычный 92" xfId="115"/>
    <cellStyle name="Обычный 93" xfId="116"/>
    <cellStyle name="Обычный 94" xfId="118"/>
    <cellStyle name="Обычный 95" xfId="120"/>
    <cellStyle name="Обычный 96" xfId="122"/>
    <cellStyle name="Обычный 97" xfId="124"/>
    <cellStyle name="Обычный 98" xfId="125"/>
    <cellStyle name="Обычный 99" xfId="126"/>
    <cellStyle name="Обычный_Лист2" xfId="2"/>
    <cellStyle name="Процентный 10" xfId="153"/>
    <cellStyle name="Процентный 2" xfId="31"/>
    <cellStyle name="Процентный 4" xfId="140"/>
    <cellStyle name="Процентный 5" xfId="143"/>
    <cellStyle name="Процентный 6" xfId="146"/>
    <cellStyle name="Процентный 7" xfId="149"/>
    <cellStyle name="Финансовый 10" xfId="41"/>
    <cellStyle name="Финансовый 12" xfId="213"/>
    <cellStyle name="Финансовый 13" xfId="223"/>
    <cellStyle name="Финансовый 2" xfId="4"/>
    <cellStyle name="Финансовый 3" xfId="8"/>
    <cellStyle name="Финансовый 4" xfId="10"/>
    <cellStyle name="Финансовый 5" xfId="218"/>
    <cellStyle name="Финансовый 7" xfId="45"/>
    <cellStyle name="Финансовый 8" xfId="211"/>
    <cellStyle name="Финансовый 9" xfId="9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tabSelected="1" zoomScale="120" zoomScaleNormal="120" workbookViewId="0">
      <selection activeCell="J7" sqref="J7"/>
    </sheetView>
  </sheetViews>
  <sheetFormatPr defaultColWidth="9.109375" defaultRowHeight="14.4" x14ac:dyDescent="0.3"/>
  <cols>
    <col min="1" max="1" width="8.109375" style="17" customWidth="1"/>
    <col min="2" max="2" width="14.5546875" style="17" customWidth="1"/>
    <col min="3" max="3" width="14.88671875" style="17" customWidth="1"/>
    <col min="4" max="5" width="21.109375" style="17" customWidth="1"/>
    <col min="6" max="6" width="12.88671875" style="17" customWidth="1"/>
    <col min="7" max="7" width="18.109375" style="17" customWidth="1"/>
    <col min="8" max="8" width="20" style="17" customWidth="1"/>
    <col min="9" max="9" width="16.88671875" style="17" customWidth="1"/>
    <col min="10" max="10" width="22.5546875" style="17" customWidth="1"/>
    <col min="11" max="11" width="23.88671875" style="17" customWidth="1"/>
    <col min="12" max="12" width="34" style="17" customWidth="1"/>
    <col min="13" max="16384" width="9.109375" style="17"/>
  </cols>
  <sheetData>
    <row r="1" spans="1:23" x14ac:dyDescent="0.3">
      <c r="E1" s="236" t="s">
        <v>1496</v>
      </c>
      <c r="F1" s="237"/>
      <c r="G1" s="237"/>
      <c r="H1" s="237"/>
      <c r="I1" s="237"/>
      <c r="J1" s="237"/>
    </row>
    <row r="2" spans="1:23" x14ac:dyDescent="0.3">
      <c r="E2" s="237"/>
      <c r="F2" s="237"/>
      <c r="G2" s="237"/>
      <c r="H2" s="237"/>
      <c r="I2" s="237"/>
      <c r="J2" s="237"/>
    </row>
    <row r="3" spans="1:23" ht="28.5" customHeight="1" x14ac:dyDescent="0.3">
      <c r="E3" s="237"/>
      <c r="F3" s="237"/>
      <c r="G3" s="237"/>
      <c r="H3" s="237"/>
      <c r="I3" s="237"/>
      <c r="J3" s="237"/>
    </row>
    <row r="5" spans="1:23" ht="20.25" customHeight="1" x14ac:dyDescent="0.3">
      <c r="D5" s="242" t="s">
        <v>0</v>
      </c>
      <c r="E5" s="242"/>
      <c r="F5" s="242"/>
      <c r="G5" s="242"/>
      <c r="H5" s="242"/>
      <c r="I5" s="242"/>
      <c r="J5" s="242"/>
      <c r="K5" s="242"/>
      <c r="L5" s="242"/>
    </row>
    <row r="6" spans="1:23" ht="22.5" customHeight="1" x14ac:dyDescent="0.3">
      <c r="D6" s="243" t="s">
        <v>68</v>
      </c>
      <c r="E6" s="243"/>
      <c r="F6" s="243"/>
      <c r="G6" s="243"/>
      <c r="H6" s="243"/>
      <c r="I6" s="243"/>
      <c r="J6" s="243"/>
      <c r="K6" s="243"/>
      <c r="L6" s="243"/>
    </row>
    <row r="7" spans="1:23" ht="45" customHeight="1" x14ac:dyDescent="0.3">
      <c r="A7" s="244" t="s">
        <v>2</v>
      </c>
      <c r="B7" s="245"/>
      <c r="C7" s="244"/>
      <c r="D7" s="244"/>
      <c r="E7" s="246" t="s">
        <v>3</v>
      </c>
      <c r="F7" s="247"/>
      <c r="G7" s="248"/>
      <c r="H7" s="33" t="s">
        <v>4</v>
      </c>
      <c r="I7" s="33" t="s">
        <v>5</v>
      </c>
      <c r="J7" s="33" t="s">
        <v>6</v>
      </c>
      <c r="K7" s="28" t="s">
        <v>7</v>
      </c>
      <c r="L7" s="33" t="s">
        <v>8</v>
      </c>
    </row>
    <row r="8" spans="1:23" x14ac:dyDescent="0.3">
      <c r="A8" s="249">
        <v>1</v>
      </c>
      <c r="B8" s="250"/>
      <c r="C8" s="251"/>
      <c r="D8" s="252"/>
      <c r="E8" s="249">
        <v>2</v>
      </c>
      <c r="F8" s="250"/>
      <c r="G8" s="252"/>
      <c r="H8" s="34">
        <v>3</v>
      </c>
      <c r="I8" s="34">
        <v>4</v>
      </c>
      <c r="J8" s="34">
        <v>5</v>
      </c>
      <c r="K8" s="35">
        <v>6</v>
      </c>
      <c r="L8" s="34">
        <v>7</v>
      </c>
    </row>
    <row r="9" spans="1:23" s="4" customFormat="1" ht="52.5" customHeight="1" x14ac:dyDescent="0.3">
      <c r="A9" s="238" t="s">
        <v>103</v>
      </c>
      <c r="B9" s="239"/>
      <c r="C9" s="240"/>
      <c r="D9" s="241"/>
      <c r="E9" s="238" t="s">
        <v>104</v>
      </c>
      <c r="F9" s="239"/>
      <c r="G9" s="241"/>
      <c r="H9" s="32" t="s">
        <v>105</v>
      </c>
      <c r="I9" s="29" t="s">
        <v>106</v>
      </c>
      <c r="J9" s="32" t="s">
        <v>107</v>
      </c>
      <c r="K9" s="39">
        <v>1053455072967</v>
      </c>
      <c r="L9" s="37" t="s">
        <v>108</v>
      </c>
    </row>
    <row r="10" spans="1:23" ht="67.5" customHeight="1" x14ac:dyDescent="0.3">
      <c r="A10" s="25" t="s">
        <v>9</v>
      </c>
      <c r="B10" s="65" t="s">
        <v>97</v>
      </c>
      <c r="C10" s="25" t="s">
        <v>11</v>
      </c>
      <c r="D10" s="25" t="s">
        <v>12</v>
      </c>
      <c r="E10" s="25" t="s">
        <v>69</v>
      </c>
      <c r="F10" s="65" t="s">
        <v>99</v>
      </c>
      <c r="G10" s="25" t="s">
        <v>39</v>
      </c>
      <c r="H10" s="25" t="s">
        <v>40</v>
      </c>
      <c r="I10" s="25" t="s">
        <v>13</v>
      </c>
      <c r="J10" s="25" t="s">
        <v>41</v>
      </c>
      <c r="K10" s="38" t="s">
        <v>42</v>
      </c>
      <c r="L10" s="25" t="s">
        <v>43</v>
      </c>
      <c r="M10" s="6"/>
    </row>
    <row r="11" spans="1:23" x14ac:dyDescent="0.3">
      <c r="A11" s="30">
        <v>8</v>
      </c>
      <c r="B11" s="49"/>
      <c r="C11" s="30">
        <v>9</v>
      </c>
      <c r="D11" s="30">
        <v>10</v>
      </c>
      <c r="E11" s="30">
        <v>11</v>
      </c>
      <c r="F11" s="49"/>
      <c r="G11" s="30">
        <v>12</v>
      </c>
      <c r="H11" s="30">
        <v>13</v>
      </c>
      <c r="I11" s="30">
        <v>14</v>
      </c>
      <c r="J11" s="30">
        <v>15</v>
      </c>
      <c r="K11" s="36">
        <v>16</v>
      </c>
      <c r="L11" s="30">
        <v>17</v>
      </c>
    </row>
    <row r="12" spans="1:23" ht="89.25" customHeight="1" x14ac:dyDescent="0.3">
      <c r="A12" s="126" t="s">
        <v>115</v>
      </c>
      <c r="B12" s="80" t="s">
        <v>98</v>
      </c>
      <c r="C12" s="126" t="s">
        <v>117</v>
      </c>
      <c r="D12" s="50" t="s">
        <v>109</v>
      </c>
      <c r="E12" s="25" t="s">
        <v>110</v>
      </c>
      <c r="F12" s="65">
        <v>18616444</v>
      </c>
      <c r="G12" s="25" t="s">
        <v>111</v>
      </c>
      <c r="H12" s="120" t="s">
        <v>112</v>
      </c>
      <c r="I12" s="52">
        <v>404879.35999999999</v>
      </c>
      <c r="J12" s="66" t="s">
        <v>24</v>
      </c>
      <c r="K12" s="31" t="s">
        <v>113</v>
      </c>
      <c r="L12" s="31" t="s">
        <v>114</v>
      </c>
    </row>
    <row r="13" spans="1:23" ht="86.25" customHeight="1" x14ac:dyDescent="0.3">
      <c r="A13" s="31" t="s">
        <v>116</v>
      </c>
      <c r="B13" s="80" t="s">
        <v>98</v>
      </c>
      <c r="C13" s="127">
        <v>1144</v>
      </c>
      <c r="D13" s="50" t="s">
        <v>118</v>
      </c>
      <c r="E13" s="25" t="s">
        <v>119</v>
      </c>
      <c r="F13" s="65">
        <v>18616444</v>
      </c>
      <c r="G13" s="53" t="s">
        <v>120</v>
      </c>
      <c r="H13" s="120" t="s">
        <v>121</v>
      </c>
      <c r="I13" s="55">
        <v>882418.68</v>
      </c>
      <c r="J13" s="66" t="s">
        <v>24</v>
      </c>
      <c r="K13" s="51" t="s">
        <v>122</v>
      </c>
      <c r="L13" s="31" t="s">
        <v>123</v>
      </c>
    </row>
    <row r="14" spans="1:23" ht="79.5" customHeight="1" x14ac:dyDescent="0.3">
      <c r="A14" s="126" t="s">
        <v>124</v>
      </c>
      <c r="B14" s="80" t="s">
        <v>98</v>
      </c>
      <c r="C14" s="128" t="s">
        <v>125</v>
      </c>
      <c r="D14" s="50" t="s">
        <v>126</v>
      </c>
      <c r="E14" s="25" t="s">
        <v>127</v>
      </c>
      <c r="F14" s="65">
        <v>18616444</v>
      </c>
      <c r="G14" s="25" t="s">
        <v>128</v>
      </c>
      <c r="H14" s="120" t="s">
        <v>129</v>
      </c>
      <c r="I14" s="56">
        <v>9000</v>
      </c>
      <c r="J14" s="25" t="s">
        <v>24</v>
      </c>
      <c r="K14" s="25" t="s">
        <v>130</v>
      </c>
      <c r="L14" s="25" t="s">
        <v>131</v>
      </c>
    </row>
    <row r="15" spans="1:23" ht="71.25" customHeight="1" x14ac:dyDescent="0.3">
      <c r="A15" s="126" t="s">
        <v>139</v>
      </c>
      <c r="B15" s="80" t="s">
        <v>98</v>
      </c>
      <c r="C15" s="31" t="s">
        <v>133</v>
      </c>
      <c r="D15" s="50" t="s">
        <v>134</v>
      </c>
      <c r="E15" s="25" t="s">
        <v>135</v>
      </c>
      <c r="F15" s="65">
        <v>18616444</v>
      </c>
      <c r="G15" s="25" t="s">
        <v>136</v>
      </c>
      <c r="H15" s="120" t="s">
        <v>137</v>
      </c>
      <c r="I15" s="57">
        <v>573880.68000000005</v>
      </c>
      <c r="J15" s="25" t="s">
        <v>24</v>
      </c>
      <c r="K15" s="25" t="s">
        <v>138</v>
      </c>
      <c r="L15" s="25" t="s">
        <v>131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95.25" customHeight="1" x14ac:dyDescent="0.3">
      <c r="A16" s="126" t="s">
        <v>140</v>
      </c>
      <c r="B16" s="80" t="s">
        <v>98</v>
      </c>
      <c r="C16" s="31" t="s">
        <v>141</v>
      </c>
      <c r="D16" s="50" t="s">
        <v>142</v>
      </c>
      <c r="E16" s="25" t="s">
        <v>110</v>
      </c>
      <c r="F16" s="65">
        <v>18616444</v>
      </c>
      <c r="G16" s="25" t="s">
        <v>143</v>
      </c>
      <c r="H16" s="120" t="s">
        <v>144</v>
      </c>
      <c r="I16" s="57">
        <v>4851000</v>
      </c>
      <c r="J16" s="51" t="s">
        <v>145</v>
      </c>
      <c r="K16" s="25" t="s">
        <v>146</v>
      </c>
      <c r="L16" s="25" t="s">
        <v>189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2" customFormat="1" ht="76.5" customHeight="1" thickBot="1" x14ac:dyDescent="0.35">
      <c r="A17" s="126" t="s">
        <v>132</v>
      </c>
      <c r="B17" s="80" t="s">
        <v>98</v>
      </c>
      <c r="C17" s="31" t="s">
        <v>147</v>
      </c>
      <c r="D17" s="50" t="s">
        <v>148</v>
      </c>
      <c r="E17" s="25" t="s">
        <v>149</v>
      </c>
      <c r="F17" s="65">
        <v>18616444</v>
      </c>
      <c r="G17" s="58" t="s">
        <v>150</v>
      </c>
      <c r="H17" s="120" t="s">
        <v>151</v>
      </c>
      <c r="I17" s="57">
        <v>167889.15</v>
      </c>
      <c r="J17" s="66" t="s">
        <v>24</v>
      </c>
      <c r="K17" s="25" t="s">
        <v>152</v>
      </c>
      <c r="L17" s="25" t="s">
        <v>131</v>
      </c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51" x14ac:dyDescent="0.3">
      <c r="A18" s="126" t="s">
        <v>153</v>
      </c>
      <c r="B18" s="80" t="s">
        <v>98</v>
      </c>
      <c r="C18" s="129" t="s">
        <v>154</v>
      </c>
      <c r="D18" s="50" t="s">
        <v>155</v>
      </c>
      <c r="E18" s="25" t="s">
        <v>156</v>
      </c>
      <c r="F18" s="65">
        <v>18616444</v>
      </c>
      <c r="G18" s="54" t="s">
        <v>157</v>
      </c>
      <c r="H18" s="120" t="s">
        <v>158</v>
      </c>
      <c r="I18" s="59">
        <v>293699.23</v>
      </c>
      <c r="J18" s="66" t="s">
        <v>24</v>
      </c>
      <c r="K18" s="25" t="s">
        <v>159</v>
      </c>
      <c r="L18" s="25" t="s">
        <v>131</v>
      </c>
    </row>
    <row r="19" spans="1:23" ht="78.599999999999994" customHeight="1" x14ac:dyDescent="0.3">
      <c r="A19" s="126" t="s">
        <v>160</v>
      </c>
      <c r="B19" s="80" t="s">
        <v>98</v>
      </c>
      <c r="C19" s="129" t="s">
        <v>161</v>
      </c>
      <c r="D19" s="50" t="s">
        <v>162</v>
      </c>
      <c r="E19" s="25" t="s">
        <v>110</v>
      </c>
      <c r="F19" s="65">
        <v>18616444</v>
      </c>
      <c r="G19" s="120" t="s">
        <v>163</v>
      </c>
      <c r="H19" s="120" t="s">
        <v>164</v>
      </c>
      <c r="I19" s="59">
        <v>60263.14</v>
      </c>
      <c r="J19" s="66" t="s">
        <v>24</v>
      </c>
      <c r="K19" s="25" t="s">
        <v>186</v>
      </c>
      <c r="L19" s="25" t="s">
        <v>185</v>
      </c>
    </row>
    <row r="20" spans="1:23" ht="51" x14ac:dyDescent="0.3">
      <c r="A20" s="126" t="s">
        <v>165</v>
      </c>
      <c r="B20" s="80" t="s">
        <v>98</v>
      </c>
      <c r="C20" s="54">
        <v>1234</v>
      </c>
      <c r="D20" s="50" t="s">
        <v>166</v>
      </c>
      <c r="E20" s="25" t="s">
        <v>110</v>
      </c>
      <c r="F20" s="65">
        <v>18616444</v>
      </c>
      <c r="G20" s="54" t="s">
        <v>167</v>
      </c>
      <c r="H20" s="120" t="s">
        <v>168</v>
      </c>
      <c r="I20" s="59">
        <v>134214.99</v>
      </c>
      <c r="J20" s="66" t="s">
        <v>24</v>
      </c>
      <c r="K20" s="25" t="s">
        <v>190</v>
      </c>
      <c r="L20" s="25" t="s">
        <v>191</v>
      </c>
    </row>
    <row r="21" spans="1:23" ht="91.8" x14ac:dyDescent="0.3">
      <c r="A21" s="126" t="s">
        <v>169</v>
      </c>
      <c r="B21" s="80" t="s">
        <v>98</v>
      </c>
      <c r="C21" s="129" t="s">
        <v>171</v>
      </c>
      <c r="D21" s="50" t="s">
        <v>173</v>
      </c>
      <c r="E21" s="25" t="s">
        <v>110</v>
      </c>
      <c r="F21" s="65">
        <v>18616444</v>
      </c>
      <c r="G21" s="120" t="s">
        <v>175</v>
      </c>
      <c r="H21" s="120" t="s">
        <v>176</v>
      </c>
      <c r="I21" s="59">
        <v>3346085.88</v>
      </c>
      <c r="J21" s="51" t="s">
        <v>187</v>
      </c>
      <c r="K21" s="51" t="s">
        <v>177</v>
      </c>
      <c r="L21" s="25" t="s">
        <v>188</v>
      </c>
    </row>
    <row r="22" spans="1:23" ht="61.2" x14ac:dyDescent="0.3">
      <c r="A22" s="126" t="s">
        <v>170</v>
      </c>
      <c r="B22" s="80" t="s">
        <v>98</v>
      </c>
      <c r="C22" s="129" t="s">
        <v>172</v>
      </c>
      <c r="D22" s="50" t="s">
        <v>174</v>
      </c>
      <c r="E22" s="25" t="s">
        <v>110</v>
      </c>
      <c r="F22" s="65">
        <v>18616444</v>
      </c>
      <c r="G22" s="120" t="s">
        <v>178</v>
      </c>
      <c r="H22" s="120" t="s">
        <v>179</v>
      </c>
      <c r="I22" s="59">
        <v>2849572</v>
      </c>
      <c r="J22" s="51" t="s">
        <v>184</v>
      </c>
      <c r="K22" s="51" t="s">
        <v>180</v>
      </c>
      <c r="L22" s="25" t="s">
        <v>183</v>
      </c>
    </row>
    <row r="23" spans="1:23" ht="49.2" customHeight="1" x14ac:dyDescent="0.3">
      <c r="A23" s="214" t="s">
        <v>1378</v>
      </c>
      <c r="B23" s="215" t="s">
        <v>98</v>
      </c>
      <c r="C23" s="216" t="s">
        <v>1389</v>
      </c>
      <c r="D23" s="215" t="s">
        <v>1400</v>
      </c>
      <c r="E23" s="217" t="s">
        <v>110</v>
      </c>
      <c r="F23" s="217">
        <v>18616444</v>
      </c>
      <c r="G23" s="218" t="s">
        <v>1411</v>
      </c>
      <c r="H23" s="218" t="s">
        <v>1366</v>
      </c>
      <c r="I23" s="219">
        <v>1</v>
      </c>
      <c r="J23" s="218" t="s">
        <v>24</v>
      </c>
      <c r="K23" s="217" t="s">
        <v>1422</v>
      </c>
      <c r="L23" s="217" t="s">
        <v>1423</v>
      </c>
    </row>
    <row r="24" spans="1:23" ht="49.2" customHeight="1" x14ac:dyDescent="0.3">
      <c r="A24" s="214" t="s">
        <v>1379</v>
      </c>
      <c r="B24" s="215" t="s">
        <v>98</v>
      </c>
      <c r="C24" s="216" t="s">
        <v>1390</v>
      </c>
      <c r="D24" s="215" t="s">
        <v>1401</v>
      </c>
      <c r="E24" s="217" t="s">
        <v>110</v>
      </c>
      <c r="F24" s="217">
        <v>18616444</v>
      </c>
      <c r="G24" s="218" t="s">
        <v>1412</v>
      </c>
      <c r="H24" s="218" t="s">
        <v>1366</v>
      </c>
      <c r="I24" s="219">
        <v>1</v>
      </c>
      <c r="J24" s="218" t="s">
        <v>24</v>
      </c>
      <c r="K24" s="217" t="s">
        <v>1425</v>
      </c>
      <c r="L24" s="217" t="s">
        <v>1424</v>
      </c>
    </row>
    <row r="25" spans="1:23" ht="49.2" customHeight="1" x14ac:dyDescent="0.3">
      <c r="A25" s="214" t="s">
        <v>1380</v>
      </c>
      <c r="B25" s="215" t="s">
        <v>98</v>
      </c>
      <c r="C25" s="216" t="s">
        <v>1391</v>
      </c>
      <c r="D25" s="215" t="s">
        <v>1403</v>
      </c>
      <c r="E25" s="217" t="s">
        <v>110</v>
      </c>
      <c r="F25" s="217">
        <v>18616444</v>
      </c>
      <c r="G25" s="218" t="s">
        <v>1413</v>
      </c>
      <c r="H25" s="218" t="s">
        <v>1366</v>
      </c>
      <c r="I25" s="219">
        <v>1</v>
      </c>
      <c r="J25" s="218" t="s">
        <v>24</v>
      </c>
      <c r="K25" s="217" t="s">
        <v>1426</v>
      </c>
      <c r="L25" s="217" t="s">
        <v>1424</v>
      </c>
    </row>
    <row r="26" spans="1:23" ht="49.2" customHeight="1" x14ac:dyDescent="0.3">
      <c r="A26" s="214" t="s">
        <v>1381</v>
      </c>
      <c r="B26" s="215" t="s">
        <v>98</v>
      </c>
      <c r="C26" s="216" t="s">
        <v>1392</v>
      </c>
      <c r="D26" s="215" t="s">
        <v>1402</v>
      </c>
      <c r="E26" s="217" t="s">
        <v>110</v>
      </c>
      <c r="F26" s="217">
        <v>18616444</v>
      </c>
      <c r="G26" s="218" t="s">
        <v>1414</v>
      </c>
      <c r="H26" s="218" t="s">
        <v>1366</v>
      </c>
      <c r="I26" s="219">
        <v>1</v>
      </c>
      <c r="J26" s="218" t="s">
        <v>24</v>
      </c>
      <c r="K26" s="217" t="s">
        <v>1428</v>
      </c>
      <c r="L26" s="217" t="s">
        <v>1427</v>
      </c>
    </row>
    <row r="27" spans="1:23" ht="49.2" customHeight="1" x14ac:dyDescent="0.3">
      <c r="A27" s="214" t="s">
        <v>1382</v>
      </c>
      <c r="B27" s="215" t="s">
        <v>98</v>
      </c>
      <c r="C27" s="216" t="s">
        <v>1393</v>
      </c>
      <c r="D27" s="215" t="s">
        <v>1406</v>
      </c>
      <c r="E27" s="217" t="s">
        <v>110</v>
      </c>
      <c r="F27" s="217">
        <v>18616444</v>
      </c>
      <c r="G27" s="218" t="s">
        <v>1415</v>
      </c>
      <c r="H27" s="218" t="s">
        <v>1366</v>
      </c>
      <c r="I27" s="219">
        <v>1</v>
      </c>
      <c r="J27" s="218" t="s">
        <v>24</v>
      </c>
      <c r="K27" s="217" t="s">
        <v>1430</v>
      </c>
      <c r="L27" s="217" t="s">
        <v>1429</v>
      </c>
    </row>
    <row r="28" spans="1:23" ht="49.2" customHeight="1" x14ac:dyDescent="0.3">
      <c r="A28" s="214" t="s">
        <v>1383</v>
      </c>
      <c r="B28" s="215" t="s">
        <v>98</v>
      </c>
      <c r="C28" s="216" t="s">
        <v>1394</v>
      </c>
      <c r="D28" s="215" t="s">
        <v>1405</v>
      </c>
      <c r="E28" s="217" t="s">
        <v>110</v>
      </c>
      <c r="F28" s="217">
        <v>18616444</v>
      </c>
      <c r="G28" s="218" t="s">
        <v>1416</v>
      </c>
      <c r="H28" s="218" t="s">
        <v>1366</v>
      </c>
      <c r="I28" s="219">
        <v>1</v>
      </c>
      <c r="J28" s="218" t="s">
        <v>24</v>
      </c>
      <c r="K28" s="217" t="s">
        <v>1431</v>
      </c>
      <c r="L28" s="217" t="s">
        <v>1429</v>
      </c>
    </row>
    <row r="29" spans="1:23" ht="49.2" customHeight="1" x14ac:dyDescent="0.3">
      <c r="A29" s="214" t="s">
        <v>1384</v>
      </c>
      <c r="B29" s="215" t="s">
        <v>98</v>
      </c>
      <c r="C29" s="216" t="s">
        <v>1395</v>
      </c>
      <c r="D29" s="215" t="s">
        <v>1404</v>
      </c>
      <c r="E29" s="217" t="s">
        <v>110</v>
      </c>
      <c r="F29" s="217">
        <v>18616444</v>
      </c>
      <c r="G29" s="218" t="s">
        <v>1417</v>
      </c>
      <c r="H29" s="218" t="s">
        <v>1366</v>
      </c>
      <c r="I29" s="219">
        <v>1</v>
      </c>
      <c r="J29" s="218" t="s">
        <v>24</v>
      </c>
      <c r="K29" s="217" t="s">
        <v>1432</v>
      </c>
      <c r="L29" s="217" t="s">
        <v>1429</v>
      </c>
    </row>
    <row r="30" spans="1:23" ht="49.2" customHeight="1" x14ac:dyDescent="0.3">
      <c r="A30" s="214" t="s">
        <v>1385</v>
      </c>
      <c r="B30" s="215" t="s">
        <v>98</v>
      </c>
      <c r="C30" s="216" t="s">
        <v>1396</v>
      </c>
      <c r="D30" s="215" t="s">
        <v>1407</v>
      </c>
      <c r="E30" s="217" t="s">
        <v>110</v>
      </c>
      <c r="F30" s="217">
        <v>18616444</v>
      </c>
      <c r="G30" s="218" t="s">
        <v>1418</v>
      </c>
      <c r="H30" s="218" t="s">
        <v>1366</v>
      </c>
      <c r="I30" s="219">
        <v>1</v>
      </c>
      <c r="J30" s="218" t="s">
        <v>24</v>
      </c>
      <c r="K30" s="217" t="s">
        <v>1434</v>
      </c>
      <c r="L30" s="217" t="s">
        <v>1433</v>
      </c>
    </row>
    <row r="31" spans="1:23" ht="49.2" customHeight="1" x14ac:dyDescent="0.3">
      <c r="A31" s="214" t="s">
        <v>1386</v>
      </c>
      <c r="B31" s="215" t="s">
        <v>98</v>
      </c>
      <c r="C31" s="216" t="s">
        <v>1397</v>
      </c>
      <c r="D31" s="215" t="s">
        <v>1408</v>
      </c>
      <c r="E31" s="217" t="s">
        <v>110</v>
      </c>
      <c r="F31" s="217">
        <v>18616444</v>
      </c>
      <c r="G31" s="218" t="s">
        <v>1419</v>
      </c>
      <c r="H31" s="218" t="s">
        <v>1366</v>
      </c>
      <c r="I31" s="219">
        <v>1</v>
      </c>
      <c r="J31" s="218" t="s">
        <v>24</v>
      </c>
      <c r="K31" s="217" t="s">
        <v>1435</v>
      </c>
      <c r="L31" s="217" t="s">
        <v>1433</v>
      </c>
    </row>
    <row r="32" spans="1:23" ht="49.2" customHeight="1" x14ac:dyDescent="0.3">
      <c r="A32" s="214" t="s">
        <v>1387</v>
      </c>
      <c r="B32" s="215" t="s">
        <v>98</v>
      </c>
      <c r="C32" s="216" t="s">
        <v>1398</v>
      </c>
      <c r="D32" s="215" t="s">
        <v>1410</v>
      </c>
      <c r="E32" s="217" t="s">
        <v>110</v>
      </c>
      <c r="F32" s="217">
        <v>18616444</v>
      </c>
      <c r="G32" s="218" t="s">
        <v>1420</v>
      </c>
      <c r="H32" s="218" t="s">
        <v>1366</v>
      </c>
      <c r="I32" s="219">
        <v>1</v>
      </c>
      <c r="J32" s="218" t="s">
        <v>24</v>
      </c>
      <c r="K32" s="217" t="s">
        <v>1437</v>
      </c>
      <c r="L32" s="217" t="s">
        <v>1436</v>
      </c>
    </row>
    <row r="33" spans="1:12" ht="49.2" customHeight="1" x14ac:dyDescent="0.3">
      <c r="A33" s="214" t="s">
        <v>1388</v>
      </c>
      <c r="B33" s="215" t="s">
        <v>98</v>
      </c>
      <c r="C33" s="216" t="s">
        <v>1399</v>
      </c>
      <c r="D33" s="215" t="s">
        <v>1409</v>
      </c>
      <c r="E33" s="217" t="s">
        <v>110</v>
      </c>
      <c r="F33" s="217">
        <v>18616444</v>
      </c>
      <c r="G33" s="218" t="s">
        <v>1421</v>
      </c>
      <c r="H33" s="218" t="s">
        <v>1366</v>
      </c>
      <c r="I33" s="219">
        <v>1</v>
      </c>
      <c r="J33" s="218" t="s">
        <v>24</v>
      </c>
      <c r="K33" s="217" t="s">
        <v>1439</v>
      </c>
      <c r="L33" s="217" t="s">
        <v>1438</v>
      </c>
    </row>
    <row r="34" spans="1:12" ht="49.2" customHeight="1" x14ac:dyDescent="0.3">
      <c r="A34" s="214" t="s">
        <v>1445</v>
      </c>
      <c r="B34" s="215" t="s">
        <v>98</v>
      </c>
      <c r="C34" s="216" t="s">
        <v>1447</v>
      </c>
      <c r="D34" s="215" t="s">
        <v>1449</v>
      </c>
      <c r="E34" s="217" t="s">
        <v>110</v>
      </c>
      <c r="F34" s="217">
        <v>18616444</v>
      </c>
      <c r="G34" s="218" t="s">
        <v>1451</v>
      </c>
      <c r="H34" s="218" t="s">
        <v>1366</v>
      </c>
      <c r="I34" s="219">
        <v>1</v>
      </c>
      <c r="J34" s="218" t="s">
        <v>24</v>
      </c>
      <c r="K34" s="217" t="s">
        <v>1453</v>
      </c>
      <c r="L34" s="217" t="s">
        <v>1455</v>
      </c>
    </row>
    <row r="35" spans="1:12" ht="49.2" customHeight="1" x14ac:dyDescent="0.3">
      <c r="A35" s="214" t="s">
        <v>1446</v>
      </c>
      <c r="B35" s="215" t="s">
        <v>98</v>
      </c>
      <c r="C35" s="216" t="s">
        <v>1448</v>
      </c>
      <c r="D35" s="215" t="s">
        <v>1450</v>
      </c>
      <c r="E35" s="217" t="s">
        <v>110</v>
      </c>
      <c r="F35" s="217">
        <v>18616444</v>
      </c>
      <c r="G35" s="218" t="s">
        <v>1452</v>
      </c>
      <c r="H35" s="218" t="s">
        <v>1366</v>
      </c>
      <c r="I35" s="219">
        <v>1</v>
      </c>
      <c r="J35" s="218" t="s">
        <v>24</v>
      </c>
      <c r="K35" s="217" t="s">
        <v>1454</v>
      </c>
      <c r="L35" s="217" t="s">
        <v>1456</v>
      </c>
    </row>
    <row r="36" spans="1:12" ht="49.2" customHeight="1" x14ac:dyDescent="0.3">
      <c r="A36" s="214" t="s">
        <v>1474</v>
      </c>
      <c r="B36" s="215" t="s">
        <v>98</v>
      </c>
      <c r="C36" s="216" t="s">
        <v>1459</v>
      </c>
      <c r="D36" s="215" t="s">
        <v>1479</v>
      </c>
      <c r="E36" s="217" t="s">
        <v>110</v>
      </c>
      <c r="F36" s="217">
        <v>18616444</v>
      </c>
      <c r="G36" s="218" t="s">
        <v>1482</v>
      </c>
      <c r="H36" s="218" t="s">
        <v>1366</v>
      </c>
      <c r="I36" s="219">
        <v>1</v>
      </c>
      <c r="J36" s="218" t="s">
        <v>24</v>
      </c>
      <c r="K36" s="217" t="s">
        <v>1485</v>
      </c>
      <c r="L36" s="217" t="s">
        <v>1488</v>
      </c>
    </row>
    <row r="37" spans="1:12" ht="49.2" customHeight="1" x14ac:dyDescent="0.3">
      <c r="A37" s="214" t="s">
        <v>1475</v>
      </c>
      <c r="B37" s="215" t="s">
        <v>98</v>
      </c>
      <c r="C37" s="216" t="s">
        <v>1477</v>
      </c>
      <c r="D37" s="215" t="s">
        <v>1480</v>
      </c>
      <c r="E37" s="217" t="s">
        <v>110</v>
      </c>
      <c r="F37" s="217">
        <v>18616444</v>
      </c>
      <c r="G37" s="218" t="s">
        <v>1483</v>
      </c>
      <c r="H37" s="218" t="s">
        <v>1366</v>
      </c>
      <c r="I37" s="219">
        <v>1</v>
      </c>
      <c r="J37" s="218" t="s">
        <v>24</v>
      </c>
      <c r="K37" s="217" t="s">
        <v>1486</v>
      </c>
      <c r="L37" s="217" t="s">
        <v>1489</v>
      </c>
    </row>
    <row r="38" spans="1:12" ht="49.2" customHeight="1" x14ac:dyDescent="0.3">
      <c r="A38" s="214" t="s">
        <v>1476</v>
      </c>
      <c r="B38" s="215" t="s">
        <v>98</v>
      </c>
      <c r="C38" s="216" t="s">
        <v>1478</v>
      </c>
      <c r="D38" s="215" t="s">
        <v>1481</v>
      </c>
      <c r="E38" s="217" t="s">
        <v>110</v>
      </c>
      <c r="F38" s="217">
        <v>18616444</v>
      </c>
      <c r="G38" s="218" t="s">
        <v>1484</v>
      </c>
      <c r="H38" s="218" t="s">
        <v>1366</v>
      </c>
      <c r="I38" s="219">
        <v>1</v>
      </c>
      <c r="J38" s="218" t="s">
        <v>24</v>
      </c>
      <c r="K38" s="217" t="s">
        <v>1487</v>
      </c>
      <c r="L38" s="217" t="s">
        <v>1490</v>
      </c>
    </row>
    <row r="39" spans="1:12" ht="15.6" x14ac:dyDescent="0.3">
      <c r="A39" s="233" t="s">
        <v>725</v>
      </c>
      <c r="B39" s="234"/>
      <c r="C39" s="234"/>
      <c r="D39" s="234"/>
      <c r="E39" s="234"/>
      <c r="F39" s="234"/>
      <c r="G39" s="234"/>
      <c r="H39" s="235"/>
      <c r="I39" s="117">
        <f>I12+I13+I14+I15+I16+I17+I18+I19+I20+I21+I22+I23+I24+I25+I26+I27+I28+I29+I30+I31+I32+I33+I34+I35+I36+I37+I38</f>
        <v>13572919.110000001</v>
      </c>
      <c r="J39" s="118"/>
      <c r="K39" s="118"/>
      <c r="L39" s="118"/>
    </row>
    <row r="40" spans="1:12" x14ac:dyDescent="0.3">
      <c r="A40" s="49"/>
      <c r="B40" s="80"/>
      <c r="C40" s="119"/>
      <c r="D40" s="119"/>
      <c r="E40" s="119"/>
      <c r="F40" s="119"/>
      <c r="G40" s="119"/>
      <c r="H40" s="119"/>
      <c r="I40" s="63"/>
      <c r="J40" s="119"/>
      <c r="K40" s="119"/>
      <c r="L40" s="119"/>
    </row>
    <row r="41" spans="1:12" x14ac:dyDescent="0.3">
      <c r="A41" s="49"/>
      <c r="B41" s="49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2" spans="1:12" x14ac:dyDescent="0.3">
      <c r="A42" s="49"/>
      <c r="B42" s="49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spans="1:12" x14ac:dyDescent="0.3">
      <c r="A43" s="49"/>
      <c r="B43" s="49"/>
      <c r="C43" s="48"/>
      <c r="D43" s="48"/>
      <c r="E43" s="48"/>
      <c r="F43" s="48"/>
      <c r="G43" s="48"/>
      <c r="H43" s="48"/>
      <c r="I43" s="48"/>
      <c r="J43" s="48"/>
      <c r="K43" s="48"/>
      <c r="L43" s="48"/>
    </row>
    <row r="44" spans="1:12" x14ac:dyDescent="0.3">
      <c r="A44" s="49"/>
      <c r="B44" s="49"/>
      <c r="C44" s="48"/>
      <c r="D44" s="48"/>
      <c r="E44" s="48"/>
      <c r="F44" s="48"/>
      <c r="G44" s="48"/>
      <c r="H44" s="48"/>
      <c r="I44" s="48"/>
      <c r="J44" s="48"/>
      <c r="K44" s="48"/>
      <c r="L44" s="48"/>
    </row>
    <row r="45" spans="1:12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2" x14ac:dyDescent="0.3">
      <c r="A46" s="48"/>
      <c r="B46" s="48"/>
      <c r="C46" s="48"/>
      <c r="D46" s="48"/>
      <c r="E46" s="48"/>
      <c r="F46" s="48"/>
      <c r="G46" s="48"/>
      <c r="H46" s="48"/>
      <c r="I46" s="48"/>
      <c r="J46" s="62"/>
      <c r="K46" s="48"/>
      <c r="L46" s="48"/>
    </row>
    <row r="47" spans="1:12" x14ac:dyDescent="0.3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</row>
    <row r="48" spans="1:12" x14ac:dyDescent="0.3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</row>
    <row r="49" spans="1:12" x14ac:dyDescent="0.3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2" spans="1:12" x14ac:dyDescent="0.3">
      <c r="D52" s="125"/>
    </row>
    <row r="53" spans="1:12" x14ac:dyDescent="0.3">
      <c r="D53" s="125"/>
    </row>
    <row r="54" spans="1:12" x14ac:dyDescent="0.3">
      <c r="D54" s="125"/>
    </row>
    <row r="55" spans="1:12" x14ac:dyDescent="0.3">
      <c r="D55" s="125"/>
    </row>
    <row r="56" spans="1:12" x14ac:dyDescent="0.3">
      <c r="D56" s="125"/>
    </row>
    <row r="57" spans="1:12" x14ac:dyDescent="0.3">
      <c r="D57" s="125"/>
    </row>
    <row r="58" spans="1:12" x14ac:dyDescent="0.3">
      <c r="D58" s="125"/>
    </row>
    <row r="59" spans="1:12" x14ac:dyDescent="0.3">
      <c r="D59" s="125"/>
    </row>
    <row r="60" spans="1:12" x14ac:dyDescent="0.3">
      <c r="D60" s="125"/>
    </row>
    <row r="61" spans="1:12" x14ac:dyDescent="0.3">
      <c r="D61" s="125"/>
    </row>
    <row r="62" spans="1:12" x14ac:dyDescent="0.3">
      <c r="D62" s="125"/>
    </row>
    <row r="63" spans="1:12" x14ac:dyDescent="0.3">
      <c r="D63" s="125"/>
    </row>
    <row r="64" spans="1:12" x14ac:dyDescent="0.3">
      <c r="D64" s="125"/>
    </row>
    <row r="65" spans="4:5" x14ac:dyDescent="0.3">
      <c r="D65" s="125"/>
    </row>
    <row r="66" spans="4:5" x14ac:dyDescent="0.3">
      <c r="D66" s="125"/>
    </row>
    <row r="67" spans="4:5" x14ac:dyDescent="0.3">
      <c r="E67" s="125"/>
    </row>
    <row r="68" spans="4:5" x14ac:dyDescent="0.3">
      <c r="E68" s="125"/>
    </row>
    <row r="69" spans="4:5" x14ac:dyDescent="0.3">
      <c r="E69" s="125"/>
    </row>
  </sheetData>
  <sheetProtection selectLockedCells="1"/>
  <mergeCells count="10">
    <mergeCell ref="A39:H39"/>
    <mergeCell ref="E1:J3"/>
    <mergeCell ref="A9:D9"/>
    <mergeCell ref="E9:G9"/>
    <mergeCell ref="D5:L5"/>
    <mergeCell ref="D6:L6"/>
    <mergeCell ref="A7:D7"/>
    <mergeCell ref="E7:G7"/>
    <mergeCell ref="A8:D8"/>
    <mergeCell ref="E8:G8"/>
  </mergeCells>
  <phoneticPr fontId="14" type="noConversion"/>
  <pageMargins left="0.15748031496062992" right="0.15748031496062992" top="0.78740157480314965" bottom="0.19685039370078741" header="0.31496062992125984" footer="0.1574803149606299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topLeftCell="D151" zoomScale="98" zoomScaleNormal="98" workbookViewId="0">
      <selection activeCell="K152" sqref="K152"/>
    </sheetView>
  </sheetViews>
  <sheetFormatPr defaultRowHeight="14.4" x14ac:dyDescent="0.3"/>
  <cols>
    <col min="1" max="1" width="9.5546875" customWidth="1"/>
    <col min="2" max="2" width="29.88671875" customWidth="1"/>
    <col min="3" max="3" width="16.109375" customWidth="1"/>
    <col min="4" max="4" width="42.44140625" customWidth="1"/>
    <col min="5" max="5" width="10.5546875" customWidth="1"/>
    <col min="6" max="6" width="23.44140625" customWidth="1"/>
    <col min="7" max="7" width="12.6640625" style="17" customWidth="1"/>
    <col min="8" max="8" width="12" customWidth="1"/>
    <col min="9" max="9" width="19.6640625" customWidth="1"/>
    <col min="10" max="10" width="14" customWidth="1"/>
    <col min="11" max="11" width="13.33203125" customWidth="1"/>
    <col min="12" max="12" width="23.88671875" customWidth="1"/>
    <col min="13" max="13" width="14.6640625" customWidth="1"/>
    <col min="14" max="14" width="20.33203125" customWidth="1"/>
    <col min="15" max="15" width="31.21875" customWidth="1"/>
    <col min="16" max="16" width="16.33203125" customWidth="1"/>
    <col min="17" max="17" width="12.5546875" customWidth="1"/>
    <col min="20" max="20" width="9.33203125" customWidth="1"/>
  </cols>
  <sheetData>
    <row r="1" spans="1:21" x14ac:dyDescent="0.3">
      <c r="A1" s="17"/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7"/>
      <c r="S1" s="17"/>
      <c r="T1" s="17"/>
      <c r="U1" s="17"/>
    </row>
    <row r="2" spans="1:21" ht="15.75" customHeight="1" x14ac:dyDescent="0.3">
      <c r="A2" s="17"/>
      <c r="B2" s="17"/>
      <c r="C2" s="253" t="s">
        <v>0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19"/>
      <c r="Q2" s="19"/>
      <c r="R2" s="17"/>
      <c r="S2" s="17"/>
      <c r="T2" s="17"/>
      <c r="U2" s="17"/>
    </row>
    <row r="3" spans="1:21" ht="17.25" customHeight="1" x14ac:dyDescent="0.3">
      <c r="A3" s="17"/>
      <c r="B3" s="17"/>
      <c r="C3" s="254" t="s">
        <v>70</v>
      </c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0"/>
      <c r="Q3" s="20"/>
      <c r="R3" s="17"/>
      <c r="S3" s="17"/>
      <c r="T3" s="17"/>
      <c r="U3" s="17"/>
    </row>
    <row r="4" spans="1:21" ht="12.75" customHeight="1" x14ac:dyDescent="0.3">
      <c r="A4" s="17"/>
      <c r="B4" s="17"/>
      <c r="C4" s="258" t="s">
        <v>1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1"/>
      <c r="Q4" s="21"/>
      <c r="R4" s="17"/>
      <c r="S4" s="17"/>
      <c r="T4" s="17"/>
      <c r="U4" s="17"/>
    </row>
    <row r="5" spans="1:21" ht="11.25" customHeight="1" x14ac:dyDescent="0.3">
      <c r="A5" s="17"/>
      <c r="B5" s="1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7"/>
      <c r="S5" s="17"/>
      <c r="T5" s="17"/>
      <c r="U5" s="17"/>
    </row>
    <row r="6" spans="1:21" s="8" customFormat="1" ht="36.75" customHeight="1" x14ac:dyDescent="0.2">
      <c r="A6" s="255" t="s">
        <v>2</v>
      </c>
      <c r="B6" s="259"/>
      <c r="C6" s="256"/>
      <c r="D6" s="255" t="s">
        <v>3</v>
      </c>
      <c r="E6" s="256"/>
      <c r="F6" s="255" t="s">
        <v>4</v>
      </c>
      <c r="G6" s="257"/>
      <c r="H6" s="256"/>
      <c r="I6" s="22" t="s">
        <v>5</v>
      </c>
      <c r="J6" s="255" t="s">
        <v>6</v>
      </c>
      <c r="K6" s="256"/>
      <c r="L6" s="255" t="s">
        <v>7</v>
      </c>
      <c r="M6" s="256"/>
      <c r="N6" s="255" t="s">
        <v>8</v>
      </c>
      <c r="O6" s="259"/>
      <c r="P6" s="260"/>
      <c r="Q6" s="261"/>
      <c r="R6" s="7"/>
      <c r="S6" s="7"/>
      <c r="T6" s="7"/>
      <c r="U6" s="7"/>
    </row>
    <row r="7" spans="1:21" s="9" customFormat="1" ht="45" customHeight="1" x14ac:dyDescent="0.2">
      <c r="A7" s="238" t="s">
        <v>103</v>
      </c>
      <c r="B7" s="240"/>
      <c r="C7" s="241"/>
      <c r="D7" s="238" t="s">
        <v>104</v>
      </c>
      <c r="E7" s="241"/>
      <c r="F7" s="262" t="s">
        <v>105</v>
      </c>
      <c r="G7" s="239"/>
      <c r="H7" s="263"/>
      <c r="I7" s="46" t="s">
        <v>106</v>
      </c>
      <c r="J7" s="262" t="s">
        <v>107</v>
      </c>
      <c r="K7" s="263"/>
      <c r="L7" s="264" t="s">
        <v>181</v>
      </c>
      <c r="M7" s="265"/>
      <c r="N7" s="272" t="s">
        <v>182</v>
      </c>
      <c r="O7" s="273"/>
      <c r="P7" s="260"/>
      <c r="Q7" s="261"/>
    </row>
    <row r="8" spans="1:21" s="8" customFormat="1" ht="40.799999999999997" x14ac:dyDescent="0.2">
      <c r="A8" s="22" t="s">
        <v>9</v>
      </c>
      <c r="B8" s="22" t="s">
        <v>10</v>
      </c>
      <c r="C8" s="22" t="s">
        <v>11</v>
      </c>
      <c r="D8" s="22" t="s">
        <v>12</v>
      </c>
      <c r="E8" s="22" t="s">
        <v>13</v>
      </c>
      <c r="F8" s="22" t="s">
        <v>14</v>
      </c>
      <c r="G8" s="64" t="s">
        <v>99</v>
      </c>
      <c r="H8" s="22" t="s">
        <v>15</v>
      </c>
      <c r="I8" s="22" t="s">
        <v>73</v>
      </c>
      <c r="J8" s="22" t="s">
        <v>16</v>
      </c>
      <c r="K8" s="22" t="s">
        <v>868</v>
      </c>
      <c r="L8" s="22" t="s">
        <v>17</v>
      </c>
      <c r="M8" s="22" t="s">
        <v>18</v>
      </c>
      <c r="N8" s="22" t="s">
        <v>19</v>
      </c>
      <c r="O8" s="22" t="s">
        <v>20</v>
      </c>
      <c r="P8" s="22" t="s">
        <v>21</v>
      </c>
      <c r="Q8" s="22" t="s">
        <v>22</v>
      </c>
    </row>
    <row r="9" spans="1:21" s="8" customFormat="1" ht="10.199999999999999" x14ac:dyDescent="0.2">
      <c r="A9" s="18">
        <v>8</v>
      </c>
      <c r="B9" s="18">
        <v>9</v>
      </c>
      <c r="C9" s="18">
        <v>10</v>
      </c>
      <c r="D9" s="18">
        <v>11</v>
      </c>
      <c r="E9" s="18">
        <v>12</v>
      </c>
      <c r="F9" s="18">
        <v>13</v>
      </c>
      <c r="G9" s="111"/>
      <c r="H9" s="18">
        <v>14</v>
      </c>
      <c r="I9" s="18">
        <v>15</v>
      </c>
      <c r="J9" s="18">
        <v>16</v>
      </c>
      <c r="K9" s="18">
        <v>17</v>
      </c>
      <c r="L9" s="18">
        <v>18</v>
      </c>
      <c r="M9" s="18">
        <v>19</v>
      </c>
      <c r="N9" s="18">
        <v>20</v>
      </c>
      <c r="O9" s="18">
        <v>21</v>
      </c>
      <c r="P9" s="18">
        <v>22</v>
      </c>
      <c r="Q9" s="18">
        <v>23</v>
      </c>
    </row>
    <row r="10" spans="1:21" s="8" customFormat="1" ht="32.4" customHeight="1" x14ac:dyDescent="0.3">
      <c r="A10" s="280" t="s">
        <v>699</v>
      </c>
      <c r="B10" s="281"/>
      <c r="C10" s="281"/>
      <c r="D10" s="281"/>
      <c r="E10" s="281"/>
      <c r="F10" s="281"/>
      <c r="G10" s="281"/>
      <c r="H10" s="281"/>
      <c r="I10" s="282"/>
      <c r="J10" s="111"/>
      <c r="K10" s="111"/>
      <c r="L10" s="111"/>
      <c r="M10" s="111"/>
      <c r="N10" s="111"/>
      <c r="O10" s="111"/>
      <c r="P10" s="111"/>
      <c r="Q10" s="111"/>
    </row>
    <row r="11" spans="1:21" s="8" customFormat="1" ht="111.75" customHeight="1" x14ac:dyDescent="0.2">
      <c r="A11" s="66" t="s">
        <v>192</v>
      </c>
      <c r="B11" s="145" t="s">
        <v>193</v>
      </c>
      <c r="C11" s="74">
        <v>1000015</v>
      </c>
      <c r="D11" s="64" t="s">
        <v>1367</v>
      </c>
      <c r="E11" s="78">
        <v>472716.58</v>
      </c>
      <c r="F11" s="22" t="s">
        <v>1368</v>
      </c>
      <c r="G11" s="64">
        <v>18616444</v>
      </c>
      <c r="H11" s="112" t="s">
        <v>194</v>
      </c>
      <c r="I11" s="22" t="s">
        <v>1369</v>
      </c>
      <c r="J11" s="23">
        <v>51805.04</v>
      </c>
      <c r="K11" s="23">
        <v>25578.89</v>
      </c>
      <c r="L11" s="31" t="s">
        <v>195</v>
      </c>
      <c r="M11" s="67" t="s">
        <v>72</v>
      </c>
      <c r="N11" s="66" t="s">
        <v>24</v>
      </c>
      <c r="O11" s="66" t="s">
        <v>1370</v>
      </c>
      <c r="P11" s="66" t="s">
        <v>71</v>
      </c>
      <c r="Q11" s="66" t="s">
        <v>24</v>
      </c>
    </row>
    <row r="12" spans="1:21" s="8" customFormat="1" ht="109.5" customHeight="1" x14ac:dyDescent="0.2">
      <c r="A12" s="66" t="s">
        <v>196</v>
      </c>
      <c r="B12" s="145" t="s">
        <v>197</v>
      </c>
      <c r="C12" s="74">
        <v>1000016</v>
      </c>
      <c r="D12" s="64" t="s">
        <v>198</v>
      </c>
      <c r="E12" s="78" t="s">
        <v>201</v>
      </c>
      <c r="F12" s="22" t="s">
        <v>199</v>
      </c>
      <c r="G12" s="64">
        <v>18616444</v>
      </c>
      <c r="H12" s="112" t="s">
        <v>200</v>
      </c>
      <c r="I12" s="47" t="s">
        <v>256</v>
      </c>
      <c r="J12" s="75">
        <v>153199.49</v>
      </c>
      <c r="K12" s="75">
        <v>89507.5</v>
      </c>
      <c r="L12" s="31" t="s">
        <v>195</v>
      </c>
      <c r="M12" s="67" t="s">
        <v>72</v>
      </c>
      <c r="N12" s="66" t="s">
        <v>24</v>
      </c>
      <c r="O12" s="66" t="s">
        <v>208</v>
      </c>
      <c r="P12" s="66" t="s">
        <v>71</v>
      </c>
      <c r="Q12" s="66" t="s">
        <v>24</v>
      </c>
    </row>
    <row r="13" spans="1:21" ht="116.25" customHeight="1" x14ac:dyDescent="0.3">
      <c r="A13" s="66" t="s">
        <v>202</v>
      </c>
      <c r="B13" s="145" t="s">
        <v>203</v>
      </c>
      <c r="C13" s="74">
        <v>1000019</v>
      </c>
      <c r="D13" s="49" t="s">
        <v>204</v>
      </c>
      <c r="E13" s="81">
        <v>638395.38</v>
      </c>
      <c r="F13" s="22" t="s">
        <v>205</v>
      </c>
      <c r="G13" s="64">
        <v>18616444</v>
      </c>
      <c r="H13" s="113" t="s">
        <v>206</v>
      </c>
      <c r="I13" s="132" t="s">
        <v>257</v>
      </c>
      <c r="J13" s="61">
        <v>80088.460000000006</v>
      </c>
      <c r="K13" s="61">
        <v>39113.379999999997</v>
      </c>
      <c r="L13" s="31" t="s">
        <v>195</v>
      </c>
      <c r="M13" s="67" t="s">
        <v>72</v>
      </c>
      <c r="N13" s="66" t="s">
        <v>24</v>
      </c>
      <c r="O13" s="51" t="s">
        <v>207</v>
      </c>
      <c r="P13" s="66" t="s">
        <v>71</v>
      </c>
      <c r="Q13" s="66" t="s">
        <v>24</v>
      </c>
    </row>
    <row r="14" spans="1:21" ht="114" customHeight="1" x14ac:dyDescent="0.3">
      <c r="A14" s="66" t="s">
        <v>209</v>
      </c>
      <c r="B14" s="145" t="s">
        <v>210</v>
      </c>
      <c r="C14" s="74">
        <v>1000021</v>
      </c>
      <c r="D14" s="49" t="s">
        <v>211</v>
      </c>
      <c r="E14" s="75">
        <v>0</v>
      </c>
      <c r="F14" s="22" t="s">
        <v>212</v>
      </c>
      <c r="G14" s="64">
        <v>18616444</v>
      </c>
      <c r="H14" s="113" t="s">
        <v>213</v>
      </c>
      <c r="I14" s="132" t="s">
        <v>258</v>
      </c>
      <c r="J14" s="83">
        <v>84013.79</v>
      </c>
      <c r="K14" s="83">
        <v>53743.72</v>
      </c>
      <c r="L14" s="31" t="s">
        <v>195</v>
      </c>
      <c r="M14" s="67" t="s">
        <v>72</v>
      </c>
      <c r="N14" s="66" t="s">
        <v>24</v>
      </c>
      <c r="O14" s="51" t="s">
        <v>214</v>
      </c>
      <c r="P14" s="66" t="s">
        <v>71</v>
      </c>
      <c r="Q14" s="66" t="s">
        <v>24</v>
      </c>
    </row>
    <row r="15" spans="1:21" ht="110.25" customHeight="1" x14ac:dyDescent="0.3">
      <c r="A15" s="66" t="s">
        <v>215</v>
      </c>
      <c r="B15" s="145" t="s">
        <v>216</v>
      </c>
      <c r="C15" s="74">
        <v>1000022</v>
      </c>
      <c r="D15" s="64" t="s">
        <v>217</v>
      </c>
      <c r="E15" s="78" t="s">
        <v>218</v>
      </c>
      <c r="F15" s="22" t="s">
        <v>219</v>
      </c>
      <c r="G15" s="64">
        <v>18616444</v>
      </c>
      <c r="H15" s="113" t="s">
        <v>220</v>
      </c>
      <c r="I15" s="132" t="s">
        <v>259</v>
      </c>
      <c r="J15" s="83">
        <v>187826.75</v>
      </c>
      <c r="K15" s="83">
        <v>85582.9</v>
      </c>
      <c r="L15" s="31" t="s">
        <v>195</v>
      </c>
      <c r="M15" s="67" t="s">
        <v>72</v>
      </c>
      <c r="N15" s="66" t="s">
        <v>24</v>
      </c>
      <c r="O15" s="51" t="s">
        <v>221</v>
      </c>
      <c r="P15" s="66" t="s">
        <v>71</v>
      </c>
      <c r="Q15" s="68" t="s">
        <v>24</v>
      </c>
      <c r="R15" s="77"/>
      <c r="S15" s="77"/>
      <c r="T15" s="77"/>
      <c r="U15" s="77"/>
    </row>
    <row r="16" spans="1:21" ht="147.6" customHeight="1" x14ac:dyDescent="0.3">
      <c r="A16" s="66" t="s">
        <v>222</v>
      </c>
      <c r="B16" s="145" t="s">
        <v>223</v>
      </c>
      <c r="C16" s="74">
        <v>1000024</v>
      </c>
      <c r="D16" s="64" t="s">
        <v>1351</v>
      </c>
      <c r="E16" s="78" t="s">
        <v>1352</v>
      </c>
      <c r="F16" s="22" t="s">
        <v>1354</v>
      </c>
      <c r="G16" s="64">
        <v>18616444</v>
      </c>
      <c r="H16" s="113" t="s">
        <v>224</v>
      </c>
      <c r="I16" s="132" t="s">
        <v>1353</v>
      </c>
      <c r="J16" s="83">
        <v>134553.01999999999</v>
      </c>
      <c r="K16" s="83">
        <v>57232.83</v>
      </c>
      <c r="L16" s="31" t="s">
        <v>195</v>
      </c>
      <c r="M16" s="67" t="s">
        <v>72</v>
      </c>
      <c r="N16" s="66" t="s">
        <v>24</v>
      </c>
      <c r="O16" s="51" t="s">
        <v>1355</v>
      </c>
      <c r="P16" s="66" t="s">
        <v>71</v>
      </c>
      <c r="Q16" s="68" t="s">
        <v>24</v>
      </c>
      <c r="R16" s="208" t="s">
        <v>1356</v>
      </c>
    </row>
    <row r="17" spans="1:17" ht="409.2" customHeight="1" x14ac:dyDescent="0.3">
      <c r="A17" s="66" t="s">
        <v>225</v>
      </c>
      <c r="B17" s="145" t="s">
        <v>226</v>
      </c>
      <c r="C17" s="74">
        <v>1000025</v>
      </c>
      <c r="D17" s="64" t="s">
        <v>1471</v>
      </c>
      <c r="E17" s="78">
        <v>14637619.460000001</v>
      </c>
      <c r="F17" s="22" t="s">
        <v>1472</v>
      </c>
      <c r="G17" s="64">
        <v>186164444</v>
      </c>
      <c r="H17" s="113" t="s">
        <v>227</v>
      </c>
      <c r="I17" s="132" t="s">
        <v>1473</v>
      </c>
      <c r="J17" s="83">
        <v>42818905.579999998</v>
      </c>
      <c r="K17" s="83">
        <v>42818905.579999998</v>
      </c>
      <c r="L17" s="31" t="s">
        <v>195</v>
      </c>
      <c r="M17" s="67" t="s">
        <v>72</v>
      </c>
      <c r="N17" s="66" t="s">
        <v>24</v>
      </c>
      <c r="O17" s="51" t="s">
        <v>1465</v>
      </c>
      <c r="P17" s="66" t="s">
        <v>71</v>
      </c>
      <c r="Q17" s="68" t="s">
        <v>24</v>
      </c>
    </row>
    <row r="18" spans="1:17" ht="83.4" customHeight="1" x14ac:dyDescent="0.3">
      <c r="A18" s="66" t="s">
        <v>228</v>
      </c>
      <c r="B18" s="145" t="s">
        <v>229</v>
      </c>
      <c r="C18" s="79">
        <v>1000026</v>
      </c>
      <c r="D18" s="68" t="s">
        <v>231</v>
      </c>
      <c r="E18" s="81" t="s">
        <v>233</v>
      </c>
      <c r="F18" s="51" t="s">
        <v>232</v>
      </c>
      <c r="G18" s="64">
        <v>18616444</v>
      </c>
      <c r="H18" s="114" t="s">
        <v>230</v>
      </c>
      <c r="I18" s="51" t="s">
        <v>260</v>
      </c>
      <c r="J18" s="61">
        <v>261991.82</v>
      </c>
      <c r="K18" s="61">
        <v>72232.95</v>
      </c>
      <c r="L18" s="68" t="s">
        <v>24</v>
      </c>
      <c r="M18" s="67" t="s">
        <v>72</v>
      </c>
      <c r="N18" s="68" t="s">
        <v>24</v>
      </c>
      <c r="O18" s="68" t="s">
        <v>234</v>
      </c>
      <c r="P18" s="68" t="s">
        <v>71</v>
      </c>
      <c r="Q18" s="68" t="s">
        <v>24</v>
      </c>
    </row>
    <row r="19" spans="1:17" ht="150.75" customHeight="1" x14ac:dyDescent="0.3">
      <c r="A19" s="66" t="s">
        <v>235</v>
      </c>
      <c r="B19" s="145" t="s">
        <v>236</v>
      </c>
      <c r="C19" s="79">
        <v>1000028</v>
      </c>
      <c r="D19" s="49" t="s">
        <v>237</v>
      </c>
      <c r="E19" s="138">
        <v>760080.07</v>
      </c>
      <c r="F19" s="51" t="s">
        <v>238</v>
      </c>
      <c r="G19" s="64">
        <v>186164444</v>
      </c>
      <c r="H19" s="115" t="s">
        <v>239</v>
      </c>
      <c r="I19" s="51" t="s">
        <v>261</v>
      </c>
      <c r="J19" s="61">
        <v>156859.26</v>
      </c>
      <c r="K19" s="61">
        <v>38353.599999999999</v>
      </c>
      <c r="L19" s="130" t="s">
        <v>24</v>
      </c>
      <c r="M19" s="67" t="s">
        <v>72</v>
      </c>
      <c r="N19" s="130" t="s">
        <v>24</v>
      </c>
      <c r="O19" s="51" t="s">
        <v>240</v>
      </c>
      <c r="P19" s="130" t="s">
        <v>71</v>
      </c>
      <c r="Q19" s="68" t="s">
        <v>24</v>
      </c>
    </row>
    <row r="20" spans="1:17" s="17" customFormat="1" ht="150.75" customHeight="1" x14ac:dyDescent="0.3">
      <c r="A20" s="66" t="s">
        <v>309</v>
      </c>
      <c r="B20" s="145" t="s">
        <v>310</v>
      </c>
      <c r="C20" s="79">
        <v>1000027</v>
      </c>
      <c r="D20" s="64" t="s">
        <v>311</v>
      </c>
      <c r="E20" s="81" t="s">
        <v>312</v>
      </c>
      <c r="F20" s="51" t="s">
        <v>313</v>
      </c>
      <c r="G20" s="64">
        <v>18616444</v>
      </c>
      <c r="H20" s="137" t="s">
        <v>314</v>
      </c>
      <c r="I20" s="51" t="s">
        <v>315</v>
      </c>
      <c r="J20" s="61">
        <v>163481.75</v>
      </c>
      <c r="K20" s="61">
        <v>51185.78</v>
      </c>
      <c r="L20" s="136" t="s">
        <v>24</v>
      </c>
      <c r="M20" s="67" t="s">
        <v>72</v>
      </c>
      <c r="N20" s="136" t="s">
        <v>24</v>
      </c>
      <c r="O20" s="51" t="s">
        <v>316</v>
      </c>
      <c r="P20" s="136" t="s">
        <v>71</v>
      </c>
      <c r="Q20" s="136"/>
    </row>
    <row r="21" spans="1:17" ht="101.25" customHeight="1" x14ac:dyDescent="0.3">
      <c r="A21" s="66" t="s">
        <v>241</v>
      </c>
      <c r="B21" s="145" t="s">
        <v>242</v>
      </c>
      <c r="C21" s="79">
        <v>1000029</v>
      </c>
      <c r="D21" s="64" t="s">
        <v>243</v>
      </c>
      <c r="E21" s="81" t="s">
        <v>244</v>
      </c>
      <c r="F21" s="51" t="s">
        <v>245</v>
      </c>
      <c r="G21" s="64">
        <v>18616444</v>
      </c>
      <c r="H21" s="115" t="s">
        <v>246</v>
      </c>
      <c r="I21" s="51" t="s">
        <v>262</v>
      </c>
      <c r="J21" s="61">
        <v>277037.96000000002</v>
      </c>
      <c r="K21" s="61">
        <v>90055.26</v>
      </c>
      <c r="L21" s="131" t="s">
        <v>24</v>
      </c>
      <c r="M21" s="67" t="s">
        <v>72</v>
      </c>
      <c r="N21" s="131" t="s">
        <v>24</v>
      </c>
      <c r="O21" s="51" t="s">
        <v>247</v>
      </c>
      <c r="P21" s="131" t="s">
        <v>71</v>
      </c>
      <c r="Q21" s="68" t="s">
        <v>24</v>
      </c>
    </row>
    <row r="22" spans="1:17" ht="116.25" customHeight="1" x14ac:dyDescent="0.3">
      <c r="A22" s="66" t="s">
        <v>248</v>
      </c>
      <c r="B22" s="146" t="s">
        <v>249</v>
      </c>
      <c r="C22" s="76">
        <v>1000052</v>
      </c>
      <c r="D22" s="49" t="s">
        <v>251</v>
      </c>
      <c r="E22" s="81" t="s">
        <v>96</v>
      </c>
      <c r="F22" s="51" t="s">
        <v>250</v>
      </c>
      <c r="G22" s="64">
        <v>18616444</v>
      </c>
      <c r="H22" s="113" t="s">
        <v>246</v>
      </c>
      <c r="I22" s="132" t="s">
        <v>263</v>
      </c>
      <c r="J22" s="61">
        <v>710187.45</v>
      </c>
      <c r="K22" s="61">
        <v>336445.06</v>
      </c>
      <c r="L22" s="132" t="s">
        <v>24</v>
      </c>
      <c r="M22" s="67" t="s">
        <v>72</v>
      </c>
      <c r="N22" s="132" t="s">
        <v>24</v>
      </c>
      <c r="O22" s="51" t="s">
        <v>24</v>
      </c>
      <c r="P22" s="68" t="s">
        <v>71</v>
      </c>
      <c r="Q22" s="68" t="s">
        <v>24</v>
      </c>
    </row>
    <row r="23" spans="1:17" ht="122.25" customHeight="1" x14ac:dyDescent="0.3">
      <c r="A23" s="66" t="s">
        <v>252</v>
      </c>
      <c r="B23" s="146" t="s">
        <v>253</v>
      </c>
      <c r="C23" s="76">
        <v>1000054</v>
      </c>
      <c r="D23" s="49" t="s">
        <v>254</v>
      </c>
      <c r="E23" s="81" t="s">
        <v>96</v>
      </c>
      <c r="F23" s="51" t="s">
        <v>255</v>
      </c>
      <c r="G23" s="64">
        <v>18616444</v>
      </c>
      <c r="H23" s="113" t="s">
        <v>246</v>
      </c>
      <c r="I23" s="132" t="s">
        <v>263</v>
      </c>
      <c r="J23" s="61">
        <v>740233.84</v>
      </c>
      <c r="K23" s="61">
        <v>331179.27</v>
      </c>
      <c r="L23" s="132" t="s">
        <v>24</v>
      </c>
      <c r="M23" s="67" t="s">
        <v>72</v>
      </c>
      <c r="N23" s="68" t="s">
        <v>24</v>
      </c>
      <c r="O23" s="51" t="s">
        <v>24</v>
      </c>
      <c r="P23" s="132" t="s">
        <v>71</v>
      </c>
      <c r="Q23" s="68" t="s">
        <v>24</v>
      </c>
    </row>
    <row r="24" spans="1:17" ht="115.5" customHeight="1" x14ac:dyDescent="0.3">
      <c r="A24" s="66" t="s">
        <v>264</v>
      </c>
      <c r="B24" s="145" t="s">
        <v>265</v>
      </c>
      <c r="C24" s="76">
        <v>1000057</v>
      </c>
      <c r="D24" s="49" t="s">
        <v>266</v>
      </c>
      <c r="E24" s="81">
        <v>397562.92</v>
      </c>
      <c r="F24" s="51" t="s">
        <v>267</v>
      </c>
      <c r="G24" s="64">
        <v>18616444</v>
      </c>
      <c r="H24" s="113" t="s">
        <v>268</v>
      </c>
      <c r="I24" s="132" t="s">
        <v>269</v>
      </c>
      <c r="J24" s="61">
        <v>494327.7</v>
      </c>
      <c r="K24" s="61">
        <v>274004.78000000003</v>
      </c>
      <c r="L24" s="132" t="s">
        <v>24</v>
      </c>
      <c r="M24" s="67" t="s">
        <v>72</v>
      </c>
      <c r="N24" s="68" t="s">
        <v>24</v>
      </c>
      <c r="O24" s="51" t="s">
        <v>270</v>
      </c>
      <c r="P24" s="132" t="s">
        <v>71</v>
      </c>
      <c r="Q24" s="68" t="s">
        <v>24</v>
      </c>
    </row>
    <row r="25" spans="1:17" ht="101.25" customHeight="1" x14ac:dyDescent="0.3">
      <c r="A25" s="66" t="s">
        <v>273</v>
      </c>
      <c r="B25" s="145" t="s">
        <v>274</v>
      </c>
      <c r="C25" s="76">
        <v>1000080</v>
      </c>
      <c r="D25" s="49" t="s">
        <v>271</v>
      </c>
      <c r="E25" s="81" t="s">
        <v>96</v>
      </c>
      <c r="F25" s="51" t="s">
        <v>275</v>
      </c>
      <c r="G25" s="64">
        <v>18616444</v>
      </c>
      <c r="H25" s="113" t="s">
        <v>276</v>
      </c>
      <c r="I25" s="132" t="s">
        <v>277</v>
      </c>
      <c r="J25" s="61">
        <v>27529.7</v>
      </c>
      <c r="K25" s="61">
        <v>19840.23</v>
      </c>
      <c r="L25" s="132" t="s">
        <v>24</v>
      </c>
      <c r="M25" s="67" t="s">
        <v>72</v>
      </c>
      <c r="N25" s="132" t="s">
        <v>24</v>
      </c>
      <c r="O25" s="51" t="s">
        <v>272</v>
      </c>
      <c r="P25" s="68" t="s">
        <v>71</v>
      </c>
      <c r="Q25" s="68" t="s">
        <v>24</v>
      </c>
    </row>
    <row r="26" spans="1:17" ht="103.5" customHeight="1" x14ac:dyDescent="0.3">
      <c r="A26" s="66" t="s">
        <v>284</v>
      </c>
      <c r="B26" s="145" t="s">
        <v>279</v>
      </c>
      <c r="C26" s="76">
        <v>1000044</v>
      </c>
      <c r="D26" s="49" t="s">
        <v>280</v>
      </c>
      <c r="E26" s="81">
        <v>2218309.4700000002</v>
      </c>
      <c r="F26" s="110" t="s">
        <v>281</v>
      </c>
      <c r="G26" s="64">
        <v>18616444</v>
      </c>
      <c r="H26" s="115" t="s">
        <v>282</v>
      </c>
      <c r="I26" s="132" t="s">
        <v>283</v>
      </c>
      <c r="J26" s="61">
        <v>77108</v>
      </c>
      <c r="K26" s="61">
        <v>24370.63</v>
      </c>
      <c r="L26" s="132" t="s">
        <v>24</v>
      </c>
      <c r="M26" s="67" t="s">
        <v>72</v>
      </c>
      <c r="N26" s="132" t="s">
        <v>24</v>
      </c>
      <c r="O26" s="51" t="s">
        <v>272</v>
      </c>
      <c r="P26" s="132" t="s">
        <v>71</v>
      </c>
      <c r="Q26" s="68" t="s">
        <v>24</v>
      </c>
    </row>
    <row r="27" spans="1:17" ht="113.25" customHeight="1" x14ac:dyDescent="0.3">
      <c r="A27" s="66" t="s">
        <v>278</v>
      </c>
      <c r="B27" s="145" t="s">
        <v>285</v>
      </c>
      <c r="C27" s="76">
        <v>1000036</v>
      </c>
      <c r="D27" s="49" t="s">
        <v>286</v>
      </c>
      <c r="E27" s="81">
        <v>2398172.4</v>
      </c>
      <c r="F27" s="110" t="s">
        <v>287</v>
      </c>
      <c r="G27" s="64">
        <v>18616444</v>
      </c>
      <c r="H27" s="113" t="s">
        <v>194</v>
      </c>
      <c r="I27" s="132" t="s">
        <v>288</v>
      </c>
      <c r="J27" s="61">
        <v>59020</v>
      </c>
      <c r="K27" s="61">
        <v>30059.24</v>
      </c>
      <c r="L27" s="132" t="s">
        <v>24</v>
      </c>
      <c r="M27" s="67" t="s">
        <v>72</v>
      </c>
      <c r="N27" s="132" t="s">
        <v>24</v>
      </c>
      <c r="O27" s="51" t="s">
        <v>272</v>
      </c>
      <c r="P27" s="133" t="s">
        <v>71</v>
      </c>
      <c r="Q27" s="68" t="s">
        <v>24</v>
      </c>
    </row>
    <row r="28" spans="1:17" ht="114" customHeight="1" x14ac:dyDescent="0.3">
      <c r="A28" s="66" t="s">
        <v>289</v>
      </c>
      <c r="B28" s="145" t="s">
        <v>290</v>
      </c>
      <c r="C28" s="66" t="s">
        <v>291</v>
      </c>
      <c r="D28" s="49" t="s">
        <v>292</v>
      </c>
      <c r="E28" s="81">
        <v>195639.36</v>
      </c>
      <c r="F28" s="110" t="s">
        <v>293</v>
      </c>
      <c r="G28" s="64">
        <v>18616444</v>
      </c>
      <c r="H28" s="113" t="s">
        <v>227</v>
      </c>
      <c r="I28" s="133" t="s">
        <v>294</v>
      </c>
      <c r="J28" s="61">
        <v>630169.4</v>
      </c>
      <c r="K28" s="61">
        <v>630169.4</v>
      </c>
      <c r="L28" s="133" t="s">
        <v>24</v>
      </c>
      <c r="M28" s="67" t="s">
        <v>72</v>
      </c>
      <c r="N28" s="133" t="s">
        <v>24</v>
      </c>
      <c r="O28" s="51" t="s">
        <v>295</v>
      </c>
      <c r="P28" s="133" t="s">
        <v>71</v>
      </c>
      <c r="Q28" s="68" t="s">
        <v>24</v>
      </c>
    </row>
    <row r="29" spans="1:17" ht="118.5" customHeight="1" x14ac:dyDescent="0.3">
      <c r="A29" s="66" t="s">
        <v>296</v>
      </c>
      <c r="B29" s="145" t="s">
        <v>297</v>
      </c>
      <c r="C29" s="66" t="s">
        <v>298</v>
      </c>
      <c r="D29" s="49" t="s">
        <v>299</v>
      </c>
      <c r="E29" s="81">
        <v>477276.55</v>
      </c>
      <c r="F29" s="110" t="s">
        <v>300</v>
      </c>
      <c r="G29" s="64">
        <v>18616444</v>
      </c>
      <c r="H29" s="115" t="s">
        <v>194</v>
      </c>
      <c r="I29" s="51" t="s">
        <v>301</v>
      </c>
      <c r="J29" s="61">
        <v>352390.16</v>
      </c>
      <c r="K29" s="61">
        <v>0</v>
      </c>
      <c r="L29" s="136" t="s">
        <v>24</v>
      </c>
      <c r="M29" s="67" t="s">
        <v>72</v>
      </c>
      <c r="N29" s="136" t="s">
        <v>24</v>
      </c>
      <c r="O29" s="51" t="s">
        <v>302</v>
      </c>
      <c r="P29" s="136" t="s">
        <v>71</v>
      </c>
      <c r="Q29" s="68" t="s">
        <v>24</v>
      </c>
    </row>
    <row r="30" spans="1:17" ht="118.5" customHeight="1" x14ac:dyDescent="0.3">
      <c r="A30" s="66" t="s">
        <v>303</v>
      </c>
      <c r="B30" s="145" t="s">
        <v>304</v>
      </c>
      <c r="C30" s="66" t="s">
        <v>298</v>
      </c>
      <c r="D30" s="49" t="s">
        <v>305</v>
      </c>
      <c r="E30" s="81">
        <v>545676.05000000005</v>
      </c>
      <c r="F30" s="110" t="s">
        <v>306</v>
      </c>
      <c r="G30" s="64">
        <v>18616444</v>
      </c>
      <c r="H30" s="115" t="s">
        <v>239</v>
      </c>
      <c r="I30" s="51" t="s">
        <v>307</v>
      </c>
      <c r="J30" s="61">
        <v>480776.9</v>
      </c>
      <c r="K30" s="61">
        <v>0</v>
      </c>
      <c r="L30" s="136" t="s">
        <v>24</v>
      </c>
      <c r="M30" s="67" t="s">
        <v>72</v>
      </c>
      <c r="N30" s="136" t="s">
        <v>24</v>
      </c>
      <c r="O30" s="51" t="s">
        <v>308</v>
      </c>
      <c r="P30" s="136" t="s">
        <v>71</v>
      </c>
      <c r="Q30" s="68" t="s">
        <v>24</v>
      </c>
    </row>
    <row r="31" spans="1:17" s="17" customFormat="1" ht="339" customHeight="1" x14ac:dyDescent="0.3">
      <c r="A31" s="66" t="s">
        <v>1371</v>
      </c>
      <c r="B31" s="145" t="s">
        <v>1373</v>
      </c>
      <c r="C31" s="66" t="s">
        <v>1375</v>
      </c>
      <c r="D31" s="64" t="s">
        <v>1463</v>
      </c>
      <c r="E31" s="81">
        <v>0</v>
      </c>
      <c r="F31" s="110" t="s">
        <v>1470</v>
      </c>
      <c r="G31" s="64">
        <v>18616444</v>
      </c>
      <c r="H31" s="213" t="s">
        <v>1377</v>
      </c>
      <c r="I31" s="51" t="s">
        <v>1462</v>
      </c>
      <c r="J31" s="61">
        <v>9078300</v>
      </c>
      <c r="K31" s="61">
        <v>0</v>
      </c>
      <c r="L31" s="212" t="s">
        <v>24</v>
      </c>
      <c r="M31" s="67" t="s">
        <v>72</v>
      </c>
      <c r="N31" s="212" t="s">
        <v>24</v>
      </c>
      <c r="O31" s="51" t="s">
        <v>1464</v>
      </c>
      <c r="P31" s="212"/>
      <c r="Q31" s="212"/>
    </row>
    <row r="32" spans="1:17" s="17" customFormat="1" ht="308.39999999999998" customHeight="1" x14ac:dyDescent="0.3">
      <c r="A32" s="66" t="s">
        <v>1372</v>
      </c>
      <c r="B32" s="145" t="s">
        <v>1374</v>
      </c>
      <c r="C32" s="66" t="s">
        <v>1376</v>
      </c>
      <c r="D32" s="64" t="s">
        <v>1466</v>
      </c>
      <c r="E32" s="81">
        <v>0</v>
      </c>
      <c r="F32" s="110" t="s">
        <v>1469</v>
      </c>
      <c r="G32" s="64">
        <v>18616444</v>
      </c>
      <c r="H32" s="213" t="s">
        <v>1377</v>
      </c>
      <c r="I32" s="51" t="s">
        <v>1467</v>
      </c>
      <c r="J32" s="61">
        <v>10718639</v>
      </c>
      <c r="K32" s="61">
        <v>0</v>
      </c>
      <c r="L32" s="212" t="s">
        <v>24</v>
      </c>
      <c r="M32" s="67" t="s">
        <v>72</v>
      </c>
      <c r="N32" s="212" t="s">
        <v>24</v>
      </c>
      <c r="O32" s="51" t="s">
        <v>1468</v>
      </c>
      <c r="P32" s="212"/>
      <c r="Q32" s="212"/>
    </row>
    <row r="33" spans="1:17" s="17" customFormat="1" ht="118.5" customHeight="1" x14ac:dyDescent="0.3">
      <c r="A33" s="266"/>
      <c r="B33" s="267"/>
      <c r="C33" s="267"/>
      <c r="D33" s="267"/>
      <c r="E33" s="267"/>
      <c r="F33" s="267"/>
      <c r="G33" s="267"/>
      <c r="H33" s="267"/>
      <c r="I33" s="268"/>
      <c r="J33" s="139">
        <f>J11+J12+J13+J14+J15+J16+J17+J18+J19+J21+J22+J23+J24+J25+J26+J27+J28+J29+J30+J20+J31+J32</f>
        <v>67738445.069999993</v>
      </c>
      <c r="K33" s="139">
        <f>K11+K12+K13+K14+K15+K16+K17+K18+K19+K20+K21+K22+K23+K24+K25+K26+K27+K28+K29+K30+K31+K32</f>
        <v>45067561.000000007</v>
      </c>
      <c r="L33" s="269"/>
      <c r="M33" s="270"/>
      <c r="N33" s="270"/>
      <c r="O33" s="270"/>
      <c r="P33" s="270"/>
      <c r="Q33" s="271"/>
    </row>
    <row r="34" spans="1:17" s="17" customFormat="1" ht="118.5" customHeight="1" x14ac:dyDescent="0.3">
      <c r="A34" s="283" t="s">
        <v>326</v>
      </c>
      <c r="B34" s="284"/>
      <c r="C34" s="284"/>
      <c r="D34" s="284"/>
      <c r="E34" s="284"/>
      <c r="F34" s="284"/>
      <c r="G34" s="284"/>
      <c r="H34" s="284"/>
      <c r="I34" s="285"/>
      <c r="J34" s="139"/>
      <c r="K34" s="139"/>
      <c r="L34" s="141"/>
      <c r="M34" s="142"/>
      <c r="N34" s="142"/>
      <c r="O34" s="142"/>
      <c r="P34" s="142"/>
      <c r="Q34" s="143"/>
    </row>
    <row r="35" spans="1:17" s="17" customFormat="1" ht="118.5" customHeight="1" x14ac:dyDescent="0.3">
      <c r="A35" s="66" t="s">
        <v>317</v>
      </c>
      <c r="B35" s="145" t="s">
        <v>318</v>
      </c>
      <c r="C35" s="76">
        <v>1159</v>
      </c>
      <c r="D35" s="64" t="s">
        <v>319</v>
      </c>
      <c r="E35" s="81">
        <v>313688.39</v>
      </c>
      <c r="F35" s="110" t="s">
        <v>320</v>
      </c>
      <c r="G35" s="64">
        <v>18616444</v>
      </c>
      <c r="H35" s="115" t="s">
        <v>321</v>
      </c>
      <c r="I35" s="60" t="s">
        <v>322</v>
      </c>
      <c r="J35" s="61">
        <v>300021.27</v>
      </c>
      <c r="K35" s="61">
        <v>0</v>
      </c>
      <c r="L35" s="135" t="s">
        <v>24</v>
      </c>
      <c r="M35" s="67" t="s">
        <v>72</v>
      </c>
      <c r="N35" s="69" t="s">
        <v>24</v>
      </c>
      <c r="O35" s="51" t="s">
        <v>323</v>
      </c>
      <c r="P35" s="132" t="s">
        <v>324</v>
      </c>
      <c r="Q35" s="132" t="s">
        <v>24</v>
      </c>
    </row>
    <row r="36" spans="1:17" s="17" customFormat="1" ht="118.5" customHeight="1" x14ac:dyDescent="0.3">
      <c r="A36" s="66" t="s">
        <v>325</v>
      </c>
      <c r="B36" s="145" t="s">
        <v>327</v>
      </c>
      <c r="C36" s="76">
        <v>1284</v>
      </c>
      <c r="D36" s="64" t="s">
        <v>328</v>
      </c>
      <c r="E36" s="81">
        <v>1092850.6599999999</v>
      </c>
      <c r="F36" s="134" t="s">
        <v>340</v>
      </c>
      <c r="G36" s="64">
        <v>18616444</v>
      </c>
      <c r="H36" s="137" t="s">
        <v>194</v>
      </c>
      <c r="I36" s="60" t="s">
        <v>329</v>
      </c>
      <c r="J36" s="61">
        <v>2117249.2799999998</v>
      </c>
      <c r="K36" s="61">
        <v>2117249.2799999998</v>
      </c>
      <c r="L36" s="135" t="s">
        <v>24</v>
      </c>
      <c r="M36" s="67" t="s">
        <v>72</v>
      </c>
      <c r="N36" s="69" t="s">
        <v>24</v>
      </c>
      <c r="O36" s="51" t="s">
        <v>330</v>
      </c>
      <c r="P36" s="140" t="s">
        <v>324</v>
      </c>
      <c r="Q36" s="140" t="s">
        <v>24</v>
      </c>
    </row>
    <row r="37" spans="1:17" s="17" customFormat="1" ht="118.5" customHeight="1" x14ac:dyDescent="0.3">
      <c r="A37" s="66" t="s">
        <v>331</v>
      </c>
      <c r="B37" s="145" t="s">
        <v>332</v>
      </c>
      <c r="C37" s="76">
        <v>1285</v>
      </c>
      <c r="D37" s="64" t="s">
        <v>333</v>
      </c>
      <c r="E37" s="81">
        <v>1088225</v>
      </c>
      <c r="F37" s="134" t="s">
        <v>339</v>
      </c>
      <c r="G37" s="64">
        <v>18616444</v>
      </c>
      <c r="H37" s="137" t="s">
        <v>194</v>
      </c>
      <c r="I37" s="51" t="s">
        <v>334</v>
      </c>
      <c r="J37" s="61">
        <v>1274703</v>
      </c>
      <c r="K37" s="61">
        <v>1274703</v>
      </c>
      <c r="L37" s="135" t="s">
        <v>24</v>
      </c>
      <c r="M37" s="67" t="s">
        <v>72</v>
      </c>
      <c r="N37" s="69" t="s">
        <v>24</v>
      </c>
      <c r="O37" s="51" t="s">
        <v>335</v>
      </c>
      <c r="P37" s="140" t="s">
        <v>324</v>
      </c>
      <c r="Q37" s="140" t="s">
        <v>24</v>
      </c>
    </row>
    <row r="38" spans="1:17" s="17" customFormat="1" ht="118.5" customHeight="1" x14ac:dyDescent="0.3">
      <c r="A38" s="274"/>
      <c r="B38" s="275"/>
      <c r="C38" s="275"/>
      <c r="D38" s="275"/>
      <c r="E38" s="275"/>
      <c r="F38" s="275"/>
      <c r="G38" s="275"/>
      <c r="H38" s="275"/>
      <c r="I38" s="276"/>
      <c r="J38" s="139">
        <f>J35+J36+J37</f>
        <v>3691973.55</v>
      </c>
      <c r="K38" s="139">
        <f>K35+K36+K37</f>
        <v>3391952.28</v>
      </c>
      <c r="L38" s="135"/>
      <c r="M38" s="67"/>
      <c r="N38" s="69"/>
      <c r="O38" s="51"/>
      <c r="P38" s="140"/>
      <c r="Q38" s="140"/>
    </row>
    <row r="39" spans="1:17" s="17" customFormat="1" ht="118.5" customHeight="1" x14ac:dyDescent="0.3">
      <c r="A39" s="277" t="s">
        <v>639</v>
      </c>
      <c r="B39" s="278"/>
      <c r="C39" s="278"/>
      <c r="D39" s="278"/>
      <c r="E39" s="278"/>
      <c r="F39" s="278"/>
      <c r="G39" s="278"/>
      <c r="H39" s="278"/>
      <c r="I39" s="279"/>
      <c r="J39" s="61"/>
      <c r="K39" s="61"/>
      <c r="L39" s="135"/>
      <c r="M39" s="67"/>
      <c r="N39" s="69"/>
      <c r="O39" s="51"/>
      <c r="P39" s="140"/>
      <c r="Q39" s="140"/>
    </row>
    <row r="40" spans="1:17" s="17" customFormat="1" ht="273.60000000000002" customHeight="1" x14ac:dyDescent="0.3">
      <c r="A40" s="66" t="s">
        <v>336</v>
      </c>
      <c r="B40" s="145" t="s">
        <v>337</v>
      </c>
      <c r="C40" s="76">
        <v>1000087</v>
      </c>
      <c r="D40" s="64" t="s">
        <v>338</v>
      </c>
      <c r="E40" s="81">
        <v>98432259.480000004</v>
      </c>
      <c r="F40" s="134" t="s">
        <v>341</v>
      </c>
      <c r="G40" s="64">
        <v>18616444</v>
      </c>
      <c r="H40" s="137" t="s">
        <v>342</v>
      </c>
      <c r="I40" s="51" t="s">
        <v>343</v>
      </c>
      <c r="J40" s="61">
        <v>638538</v>
      </c>
      <c r="K40" s="61">
        <v>638538</v>
      </c>
      <c r="L40" s="135" t="s">
        <v>24</v>
      </c>
      <c r="M40" s="67" t="s">
        <v>72</v>
      </c>
      <c r="N40" s="69" t="s">
        <v>24</v>
      </c>
      <c r="O40" s="51" t="s">
        <v>344</v>
      </c>
      <c r="P40" s="140" t="s">
        <v>350</v>
      </c>
      <c r="Q40" s="140" t="s">
        <v>24</v>
      </c>
    </row>
    <row r="41" spans="1:17" s="17" customFormat="1" ht="118.5" customHeight="1" x14ac:dyDescent="0.3">
      <c r="A41" s="66" t="s">
        <v>345</v>
      </c>
      <c r="B41" s="145" t="s">
        <v>346</v>
      </c>
      <c r="C41" s="76">
        <v>110113361</v>
      </c>
      <c r="D41" s="64" t="s">
        <v>347</v>
      </c>
      <c r="E41" s="81">
        <v>10441234.689999999</v>
      </c>
      <c r="F41" s="134" t="s">
        <v>348</v>
      </c>
      <c r="G41" s="64">
        <v>18616444</v>
      </c>
      <c r="H41" s="137" t="s">
        <v>227</v>
      </c>
      <c r="I41" s="51" t="s">
        <v>349</v>
      </c>
      <c r="J41" s="61">
        <v>66235</v>
      </c>
      <c r="K41" s="61">
        <v>66235</v>
      </c>
      <c r="L41" s="135" t="s">
        <v>24</v>
      </c>
      <c r="M41" s="67" t="s">
        <v>72</v>
      </c>
      <c r="N41" s="69" t="s">
        <v>24</v>
      </c>
      <c r="O41" s="51" t="s">
        <v>351</v>
      </c>
      <c r="P41" s="144" t="s">
        <v>350</v>
      </c>
      <c r="Q41" s="144" t="s">
        <v>24</v>
      </c>
    </row>
    <row r="42" spans="1:17" s="17" customFormat="1" ht="118.5" customHeight="1" x14ac:dyDescent="0.3">
      <c r="A42" s="66" t="s">
        <v>352</v>
      </c>
      <c r="B42" s="145" t="s">
        <v>353</v>
      </c>
      <c r="C42" s="76">
        <v>110113187</v>
      </c>
      <c r="D42" s="64" t="s">
        <v>354</v>
      </c>
      <c r="E42" s="81"/>
      <c r="F42" s="134" t="s">
        <v>355</v>
      </c>
      <c r="G42" s="64">
        <v>18616444</v>
      </c>
      <c r="H42" s="137" t="s">
        <v>282</v>
      </c>
      <c r="I42" s="51" t="s">
        <v>356</v>
      </c>
      <c r="J42" s="61">
        <v>318141</v>
      </c>
      <c r="K42" s="61">
        <v>318141</v>
      </c>
      <c r="L42" s="135" t="s">
        <v>24</v>
      </c>
      <c r="M42" s="67" t="s">
        <v>72</v>
      </c>
      <c r="N42" s="69" t="s">
        <v>24</v>
      </c>
      <c r="O42" s="51" t="s">
        <v>357</v>
      </c>
      <c r="P42" s="144" t="s">
        <v>350</v>
      </c>
      <c r="Q42" s="144" t="s">
        <v>24</v>
      </c>
    </row>
    <row r="43" spans="1:17" s="17" customFormat="1" ht="118.5" customHeight="1" x14ac:dyDescent="0.3">
      <c r="A43" s="66" t="s">
        <v>362</v>
      </c>
      <c r="B43" s="145" t="s">
        <v>358</v>
      </c>
      <c r="C43" s="76">
        <v>110113189</v>
      </c>
      <c r="D43" s="64" t="s">
        <v>382</v>
      </c>
      <c r="E43" s="81">
        <v>274114.78000000003</v>
      </c>
      <c r="F43" s="134" t="s">
        <v>359</v>
      </c>
      <c r="G43" s="64">
        <v>18616444</v>
      </c>
      <c r="H43" s="115" t="s">
        <v>321</v>
      </c>
      <c r="I43" s="51" t="s">
        <v>360</v>
      </c>
      <c r="J43" s="61">
        <v>30302</v>
      </c>
      <c r="K43" s="61">
        <v>30302</v>
      </c>
      <c r="L43" s="135" t="s">
        <v>24</v>
      </c>
      <c r="M43" s="67" t="s">
        <v>72</v>
      </c>
      <c r="N43" s="69" t="s">
        <v>24</v>
      </c>
      <c r="O43" s="51" t="s">
        <v>361</v>
      </c>
      <c r="P43" s="144" t="s">
        <v>350</v>
      </c>
      <c r="Q43" s="144" t="s">
        <v>24</v>
      </c>
    </row>
    <row r="44" spans="1:17" s="17" customFormat="1" ht="118.5" customHeight="1" x14ac:dyDescent="0.3">
      <c r="A44" s="66" t="s">
        <v>363</v>
      </c>
      <c r="B44" s="145" t="s">
        <v>364</v>
      </c>
      <c r="C44" s="76">
        <v>110113188</v>
      </c>
      <c r="D44" s="64" t="s">
        <v>383</v>
      </c>
      <c r="E44" s="81">
        <v>22404680.559999999</v>
      </c>
      <c r="F44" s="134" t="s">
        <v>365</v>
      </c>
      <c r="G44" s="64">
        <v>18616444</v>
      </c>
      <c r="H44" s="115" t="s">
        <v>282</v>
      </c>
      <c r="I44" s="51" t="s">
        <v>366</v>
      </c>
      <c r="J44" s="61">
        <v>416934</v>
      </c>
      <c r="K44" s="61">
        <v>416934</v>
      </c>
      <c r="L44" s="135" t="s">
        <v>24</v>
      </c>
      <c r="M44" s="67" t="s">
        <v>72</v>
      </c>
      <c r="N44" s="69" t="s">
        <v>24</v>
      </c>
      <c r="O44" s="51" t="s">
        <v>367</v>
      </c>
      <c r="P44" s="144" t="s">
        <v>350</v>
      </c>
      <c r="Q44" s="144" t="s">
        <v>24</v>
      </c>
    </row>
    <row r="45" spans="1:17" s="17" customFormat="1" ht="118.5" customHeight="1" x14ac:dyDescent="0.3">
      <c r="A45" s="66" t="s">
        <v>368</v>
      </c>
      <c r="B45" s="145" t="s">
        <v>369</v>
      </c>
      <c r="C45" s="66" t="s">
        <v>375</v>
      </c>
      <c r="D45" s="64" t="s">
        <v>370</v>
      </c>
      <c r="E45" s="81">
        <v>6578334.9000000004</v>
      </c>
      <c r="F45" s="110" t="s">
        <v>371</v>
      </c>
      <c r="G45" s="64">
        <v>18616444</v>
      </c>
      <c r="H45" s="115" t="s">
        <v>372</v>
      </c>
      <c r="I45" s="51" t="s">
        <v>373</v>
      </c>
      <c r="J45" s="61">
        <v>1</v>
      </c>
      <c r="K45" s="61">
        <v>1</v>
      </c>
      <c r="L45" s="135" t="s">
        <v>24</v>
      </c>
      <c r="M45" s="67" t="s">
        <v>72</v>
      </c>
      <c r="N45" s="69" t="s">
        <v>24</v>
      </c>
      <c r="O45" s="51" t="s">
        <v>374</v>
      </c>
      <c r="P45" s="144" t="s">
        <v>350</v>
      </c>
      <c r="Q45" s="144" t="s">
        <v>24</v>
      </c>
    </row>
    <row r="46" spans="1:17" s="17" customFormat="1" ht="118.5" customHeight="1" x14ac:dyDescent="0.3">
      <c r="A46" s="66" t="s">
        <v>381</v>
      </c>
      <c r="B46" s="145" t="s">
        <v>369</v>
      </c>
      <c r="C46" s="66" t="s">
        <v>376</v>
      </c>
      <c r="D46" s="64" t="s">
        <v>377</v>
      </c>
      <c r="E46" s="81">
        <v>7014433.6600000001</v>
      </c>
      <c r="F46" s="110" t="s">
        <v>378</v>
      </c>
      <c r="G46" s="64">
        <v>18616444</v>
      </c>
      <c r="H46" s="115" t="s">
        <v>372</v>
      </c>
      <c r="I46" s="51" t="s">
        <v>379</v>
      </c>
      <c r="J46" s="61">
        <v>1</v>
      </c>
      <c r="K46" s="61">
        <v>1</v>
      </c>
      <c r="L46" s="135" t="s">
        <v>24</v>
      </c>
      <c r="M46" s="67" t="s">
        <v>72</v>
      </c>
      <c r="N46" s="69" t="s">
        <v>24</v>
      </c>
      <c r="O46" s="51" t="s">
        <v>380</v>
      </c>
      <c r="P46" s="144" t="s">
        <v>350</v>
      </c>
      <c r="Q46" s="144" t="s">
        <v>24</v>
      </c>
    </row>
    <row r="47" spans="1:17" s="17" customFormat="1" ht="118.5" customHeight="1" x14ac:dyDescent="0.3">
      <c r="A47" s="66" t="s">
        <v>384</v>
      </c>
      <c r="B47" s="145" t="s">
        <v>385</v>
      </c>
      <c r="C47" s="66" t="s">
        <v>386</v>
      </c>
      <c r="D47" s="64"/>
      <c r="E47" s="81"/>
      <c r="F47" s="110" t="s">
        <v>387</v>
      </c>
      <c r="G47" s="64">
        <v>18616444</v>
      </c>
      <c r="H47" s="137" t="s">
        <v>388</v>
      </c>
      <c r="I47" s="51" t="s">
        <v>389</v>
      </c>
      <c r="J47" s="61">
        <v>1</v>
      </c>
      <c r="K47" s="61">
        <v>1</v>
      </c>
      <c r="L47" s="135" t="s">
        <v>24</v>
      </c>
      <c r="M47" s="67" t="s">
        <v>72</v>
      </c>
      <c r="N47" s="69" t="s">
        <v>24</v>
      </c>
      <c r="O47" s="51" t="s">
        <v>390</v>
      </c>
      <c r="P47" s="148" t="s">
        <v>350</v>
      </c>
      <c r="Q47" s="148" t="s">
        <v>24</v>
      </c>
    </row>
    <row r="48" spans="1:17" s="17" customFormat="1" ht="118.5" customHeight="1" x14ac:dyDescent="0.3">
      <c r="A48" s="66" t="s">
        <v>391</v>
      </c>
      <c r="B48" s="145" t="s">
        <v>392</v>
      </c>
      <c r="C48" s="66" t="s">
        <v>393</v>
      </c>
      <c r="D48" s="64"/>
      <c r="E48" s="81"/>
      <c r="F48" s="110" t="s">
        <v>394</v>
      </c>
      <c r="G48" s="64">
        <v>18616444</v>
      </c>
      <c r="H48" s="137" t="s">
        <v>388</v>
      </c>
      <c r="I48" s="51" t="s">
        <v>395</v>
      </c>
      <c r="J48" s="61">
        <v>1</v>
      </c>
      <c r="K48" s="61">
        <v>1</v>
      </c>
      <c r="L48" s="135" t="s">
        <v>24</v>
      </c>
      <c r="M48" s="67" t="s">
        <v>72</v>
      </c>
      <c r="N48" s="69" t="s">
        <v>24</v>
      </c>
      <c r="O48" s="51" t="s">
        <v>390</v>
      </c>
      <c r="P48" s="148" t="s">
        <v>350</v>
      </c>
      <c r="Q48" s="148" t="s">
        <v>24</v>
      </c>
    </row>
    <row r="49" spans="1:17" s="17" customFormat="1" ht="118.5" customHeight="1" x14ac:dyDescent="0.3">
      <c r="A49" s="66" t="s">
        <v>396</v>
      </c>
      <c r="B49" s="145" t="s">
        <v>397</v>
      </c>
      <c r="C49" s="66" t="s">
        <v>398</v>
      </c>
      <c r="D49" s="64"/>
      <c r="E49" s="81"/>
      <c r="F49" s="110" t="s">
        <v>399</v>
      </c>
      <c r="G49" s="64">
        <v>18616444</v>
      </c>
      <c r="H49" s="137" t="s">
        <v>388</v>
      </c>
      <c r="I49" s="51" t="s">
        <v>400</v>
      </c>
      <c r="J49" s="61">
        <v>1</v>
      </c>
      <c r="K49" s="61">
        <v>1</v>
      </c>
      <c r="L49" s="135" t="s">
        <v>24</v>
      </c>
      <c r="M49" s="67" t="s">
        <v>72</v>
      </c>
      <c r="N49" s="69" t="s">
        <v>24</v>
      </c>
      <c r="O49" s="51" t="s">
        <v>390</v>
      </c>
      <c r="P49" s="148" t="s">
        <v>350</v>
      </c>
      <c r="Q49" s="148" t="s">
        <v>24</v>
      </c>
    </row>
    <row r="50" spans="1:17" s="17" customFormat="1" ht="118.5" customHeight="1" x14ac:dyDescent="0.3">
      <c r="A50" s="66" t="s">
        <v>401</v>
      </c>
      <c r="B50" s="145" t="s">
        <v>402</v>
      </c>
      <c r="C50" s="66" t="s">
        <v>403</v>
      </c>
      <c r="D50" s="64"/>
      <c r="E50" s="81"/>
      <c r="F50" s="110" t="s">
        <v>404</v>
      </c>
      <c r="G50" s="64">
        <v>18616444</v>
      </c>
      <c r="H50" s="137" t="s">
        <v>388</v>
      </c>
      <c r="I50" s="51" t="s">
        <v>405</v>
      </c>
      <c r="J50" s="61">
        <v>1</v>
      </c>
      <c r="K50" s="61">
        <v>1</v>
      </c>
      <c r="L50" s="135" t="s">
        <v>24</v>
      </c>
      <c r="M50" s="67" t="s">
        <v>72</v>
      </c>
      <c r="N50" s="69" t="s">
        <v>24</v>
      </c>
      <c r="O50" s="51" t="s">
        <v>390</v>
      </c>
      <c r="P50" s="148" t="s">
        <v>350</v>
      </c>
      <c r="Q50" s="148" t="s">
        <v>24</v>
      </c>
    </row>
    <row r="51" spans="1:17" s="17" customFormat="1" ht="118.5" customHeight="1" x14ac:dyDescent="0.3">
      <c r="A51" s="66" t="s">
        <v>406</v>
      </c>
      <c r="B51" s="145" t="s">
        <v>407</v>
      </c>
      <c r="C51" s="66" t="s">
        <v>408</v>
      </c>
      <c r="D51" s="64"/>
      <c r="E51" s="81"/>
      <c r="F51" s="110" t="s">
        <v>409</v>
      </c>
      <c r="G51" s="64">
        <v>18616444</v>
      </c>
      <c r="H51" s="137" t="s">
        <v>388</v>
      </c>
      <c r="I51" s="51" t="s">
        <v>410</v>
      </c>
      <c r="J51" s="61">
        <v>1</v>
      </c>
      <c r="K51" s="61">
        <v>1</v>
      </c>
      <c r="L51" s="135" t="s">
        <v>24</v>
      </c>
      <c r="M51" s="67" t="s">
        <v>72</v>
      </c>
      <c r="N51" s="69" t="s">
        <v>24</v>
      </c>
      <c r="O51" s="51" t="s">
        <v>390</v>
      </c>
      <c r="P51" s="148" t="s">
        <v>350</v>
      </c>
      <c r="Q51" s="148" t="s">
        <v>24</v>
      </c>
    </row>
    <row r="52" spans="1:17" s="17" customFormat="1" ht="118.5" customHeight="1" x14ac:dyDescent="0.3">
      <c r="A52" s="66" t="s">
        <v>411</v>
      </c>
      <c r="B52" s="145" t="s">
        <v>412</v>
      </c>
      <c r="C52" s="66" t="s">
        <v>413</v>
      </c>
      <c r="D52" s="64"/>
      <c r="E52" s="81"/>
      <c r="F52" s="110" t="s">
        <v>414</v>
      </c>
      <c r="G52" s="64">
        <v>18616444</v>
      </c>
      <c r="H52" s="137" t="s">
        <v>388</v>
      </c>
      <c r="I52" s="51" t="s">
        <v>415</v>
      </c>
      <c r="J52" s="61">
        <v>1</v>
      </c>
      <c r="K52" s="61">
        <v>1</v>
      </c>
      <c r="L52" s="135" t="s">
        <v>24</v>
      </c>
      <c r="M52" s="67" t="s">
        <v>72</v>
      </c>
      <c r="N52" s="69" t="s">
        <v>24</v>
      </c>
      <c r="O52" s="51" t="s">
        <v>390</v>
      </c>
      <c r="P52" s="148" t="s">
        <v>350</v>
      </c>
      <c r="Q52" s="148" t="s">
        <v>24</v>
      </c>
    </row>
    <row r="53" spans="1:17" s="17" customFormat="1" ht="118.5" customHeight="1" x14ac:dyDescent="0.3">
      <c r="A53" s="66" t="s">
        <v>416</v>
      </c>
      <c r="B53" s="145" t="s">
        <v>417</v>
      </c>
      <c r="C53" s="66" t="s">
        <v>418</v>
      </c>
      <c r="D53" s="64"/>
      <c r="E53" s="81"/>
      <c r="F53" s="110" t="s">
        <v>419</v>
      </c>
      <c r="G53" s="64">
        <v>18616444</v>
      </c>
      <c r="H53" s="137" t="s">
        <v>388</v>
      </c>
      <c r="I53" s="51" t="s">
        <v>420</v>
      </c>
      <c r="J53" s="61">
        <v>1</v>
      </c>
      <c r="K53" s="61">
        <v>1</v>
      </c>
      <c r="L53" s="135" t="s">
        <v>24</v>
      </c>
      <c r="M53" s="67" t="s">
        <v>72</v>
      </c>
      <c r="N53" s="69" t="s">
        <v>24</v>
      </c>
      <c r="O53" s="51" t="s">
        <v>390</v>
      </c>
      <c r="P53" s="148" t="s">
        <v>350</v>
      </c>
      <c r="Q53" s="148" t="s">
        <v>24</v>
      </c>
    </row>
    <row r="54" spans="1:17" s="17" customFormat="1" ht="118.5" customHeight="1" x14ac:dyDescent="0.3">
      <c r="A54" s="66" t="s">
        <v>421</v>
      </c>
      <c r="B54" s="145" t="s">
        <v>422</v>
      </c>
      <c r="C54" s="66" t="s">
        <v>423</v>
      </c>
      <c r="D54" s="64"/>
      <c r="E54" s="81"/>
      <c r="F54" s="110" t="s">
        <v>424</v>
      </c>
      <c r="G54" s="64">
        <v>18616444</v>
      </c>
      <c r="H54" s="137" t="s">
        <v>388</v>
      </c>
      <c r="I54" s="51" t="s">
        <v>425</v>
      </c>
      <c r="J54" s="61">
        <v>1</v>
      </c>
      <c r="K54" s="61">
        <v>1</v>
      </c>
      <c r="L54" s="135" t="s">
        <v>24</v>
      </c>
      <c r="M54" s="67" t="s">
        <v>72</v>
      </c>
      <c r="N54" s="69" t="s">
        <v>24</v>
      </c>
      <c r="O54" s="51" t="s">
        <v>390</v>
      </c>
      <c r="P54" s="148" t="s">
        <v>350</v>
      </c>
      <c r="Q54" s="148" t="s">
        <v>24</v>
      </c>
    </row>
    <row r="55" spans="1:17" s="17" customFormat="1" ht="118.5" customHeight="1" x14ac:dyDescent="0.3">
      <c r="A55" s="66" t="s">
        <v>426</v>
      </c>
      <c r="B55" s="145" t="s">
        <v>427</v>
      </c>
      <c r="C55" s="66" t="s">
        <v>428</v>
      </c>
      <c r="D55" s="64"/>
      <c r="E55" s="81"/>
      <c r="F55" s="110" t="s">
        <v>429</v>
      </c>
      <c r="G55" s="64">
        <v>18616444</v>
      </c>
      <c r="H55" s="137" t="s">
        <v>388</v>
      </c>
      <c r="I55" s="51" t="s">
        <v>430</v>
      </c>
      <c r="J55" s="61">
        <v>1</v>
      </c>
      <c r="K55" s="61">
        <v>1</v>
      </c>
      <c r="L55" s="135" t="s">
        <v>24</v>
      </c>
      <c r="M55" s="67" t="s">
        <v>72</v>
      </c>
      <c r="N55" s="69" t="s">
        <v>24</v>
      </c>
      <c r="O55" s="51" t="s">
        <v>390</v>
      </c>
      <c r="P55" s="148" t="s">
        <v>350</v>
      </c>
      <c r="Q55" s="148" t="s">
        <v>24</v>
      </c>
    </row>
    <row r="56" spans="1:17" s="17" customFormat="1" ht="118.5" customHeight="1" x14ac:dyDescent="0.3">
      <c r="A56" s="66" t="s">
        <v>431</v>
      </c>
      <c r="B56" s="145" t="s">
        <v>432</v>
      </c>
      <c r="C56" s="66" t="s">
        <v>433</v>
      </c>
      <c r="D56" s="64"/>
      <c r="E56" s="81"/>
      <c r="F56" s="110" t="s">
        <v>434</v>
      </c>
      <c r="G56" s="64">
        <v>18616444</v>
      </c>
      <c r="H56" s="137" t="s">
        <v>388</v>
      </c>
      <c r="I56" s="51" t="s">
        <v>435</v>
      </c>
      <c r="J56" s="61">
        <v>1</v>
      </c>
      <c r="K56" s="61">
        <v>1</v>
      </c>
      <c r="L56" s="135" t="s">
        <v>24</v>
      </c>
      <c r="M56" s="67" t="s">
        <v>72</v>
      </c>
      <c r="N56" s="69" t="s">
        <v>24</v>
      </c>
      <c r="O56" s="51" t="s">
        <v>390</v>
      </c>
      <c r="P56" s="148" t="s">
        <v>350</v>
      </c>
      <c r="Q56" s="148" t="s">
        <v>24</v>
      </c>
    </row>
    <row r="57" spans="1:17" s="17" customFormat="1" ht="118.5" customHeight="1" x14ac:dyDescent="0.3">
      <c r="A57" s="66" t="s">
        <v>436</v>
      </c>
      <c r="B57" s="145" t="s">
        <v>437</v>
      </c>
      <c r="C57" s="66" t="s">
        <v>438</v>
      </c>
      <c r="D57" s="64"/>
      <c r="E57" s="81"/>
      <c r="F57" s="110" t="s">
        <v>439</v>
      </c>
      <c r="G57" s="64">
        <v>18616444</v>
      </c>
      <c r="H57" s="137" t="s">
        <v>388</v>
      </c>
      <c r="I57" s="51" t="s">
        <v>440</v>
      </c>
      <c r="J57" s="61">
        <v>1</v>
      </c>
      <c r="K57" s="61">
        <v>1</v>
      </c>
      <c r="L57" s="135" t="s">
        <v>24</v>
      </c>
      <c r="M57" s="67" t="s">
        <v>72</v>
      </c>
      <c r="N57" s="69" t="s">
        <v>24</v>
      </c>
      <c r="O57" s="51" t="s">
        <v>390</v>
      </c>
      <c r="P57" s="149" t="s">
        <v>350</v>
      </c>
      <c r="Q57" s="149" t="s">
        <v>24</v>
      </c>
    </row>
    <row r="58" spans="1:17" s="17" customFormat="1" ht="118.5" customHeight="1" x14ac:dyDescent="0.3">
      <c r="A58" s="66" t="s">
        <v>441</v>
      </c>
      <c r="B58" s="145" t="s">
        <v>442</v>
      </c>
      <c r="C58" s="66" t="s">
        <v>443</v>
      </c>
      <c r="D58" s="64"/>
      <c r="E58" s="81"/>
      <c r="F58" s="110" t="s">
        <v>444</v>
      </c>
      <c r="G58" s="64">
        <v>18616444</v>
      </c>
      <c r="H58" s="137" t="s">
        <v>388</v>
      </c>
      <c r="I58" s="51" t="s">
        <v>445</v>
      </c>
      <c r="J58" s="61">
        <v>1</v>
      </c>
      <c r="K58" s="61">
        <v>1</v>
      </c>
      <c r="L58" s="135" t="s">
        <v>24</v>
      </c>
      <c r="M58" s="67" t="s">
        <v>72</v>
      </c>
      <c r="N58" s="69" t="s">
        <v>24</v>
      </c>
      <c r="O58" s="51" t="s">
        <v>390</v>
      </c>
      <c r="P58" s="149" t="s">
        <v>350</v>
      </c>
      <c r="Q58" s="149" t="s">
        <v>24</v>
      </c>
    </row>
    <row r="59" spans="1:17" s="17" customFormat="1" ht="118.5" customHeight="1" x14ac:dyDescent="0.3">
      <c r="A59" s="66" t="s">
        <v>446</v>
      </c>
      <c r="B59" s="145" t="s">
        <v>447</v>
      </c>
      <c r="C59" s="66" t="s">
        <v>448</v>
      </c>
      <c r="D59" s="64"/>
      <c r="E59" s="81"/>
      <c r="F59" s="110" t="s">
        <v>449</v>
      </c>
      <c r="G59" s="64">
        <v>18616444</v>
      </c>
      <c r="H59" s="137" t="s">
        <v>388</v>
      </c>
      <c r="I59" s="51" t="s">
        <v>450</v>
      </c>
      <c r="J59" s="61">
        <v>1</v>
      </c>
      <c r="K59" s="61">
        <v>1</v>
      </c>
      <c r="L59" s="135" t="s">
        <v>24</v>
      </c>
      <c r="M59" s="67" t="s">
        <v>72</v>
      </c>
      <c r="N59" s="69" t="s">
        <v>24</v>
      </c>
      <c r="O59" s="51" t="s">
        <v>390</v>
      </c>
      <c r="P59" s="149" t="s">
        <v>350</v>
      </c>
      <c r="Q59" s="149" t="s">
        <v>24</v>
      </c>
    </row>
    <row r="60" spans="1:17" s="17" customFormat="1" ht="118.5" customHeight="1" x14ac:dyDescent="0.3">
      <c r="A60" s="66" t="s">
        <v>451</v>
      </c>
      <c r="B60" s="145" t="s">
        <v>453</v>
      </c>
      <c r="C60" s="66" t="s">
        <v>452</v>
      </c>
      <c r="D60" s="64"/>
      <c r="E60" s="81"/>
      <c r="F60" s="110" t="s">
        <v>454</v>
      </c>
      <c r="G60" s="64">
        <v>18616444</v>
      </c>
      <c r="H60" s="137" t="s">
        <v>388</v>
      </c>
      <c r="I60" s="51" t="s">
        <v>455</v>
      </c>
      <c r="J60" s="61">
        <v>1</v>
      </c>
      <c r="K60" s="61">
        <v>1</v>
      </c>
      <c r="L60" s="135" t="s">
        <v>24</v>
      </c>
      <c r="M60" s="67" t="s">
        <v>72</v>
      </c>
      <c r="N60" s="69" t="s">
        <v>24</v>
      </c>
      <c r="O60" s="51" t="s">
        <v>390</v>
      </c>
      <c r="P60" s="149" t="s">
        <v>350</v>
      </c>
      <c r="Q60" s="149" t="s">
        <v>24</v>
      </c>
    </row>
    <row r="61" spans="1:17" s="17" customFormat="1" ht="118.5" customHeight="1" x14ac:dyDescent="0.3">
      <c r="A61" s="66" t="s">
        <v>456</v>
      </c>
      <c r="B61" s="145" t="s">
        <v>457</v>
      </c>
      <c r="C61" s="66" t="s">
        <v>458</v>
      </c>
      <c r="D61" s="64"/>
      <c r="E61" s="81"/>
      <c r="F61" s="110" t="s">
        <v>459</v>
      </c>
      <c r="G61" s="64">
        <v>18616444</v>
      </c>
      <c r="H61" s="137" t="s">
        <v>388</v>
      </c>
      <c r="I61" s="51" t="s">
        <v>460</v>
      </c>
      <c r="J61" s="61">
        <v>1</v>
      </c>
      <c r="K61" s="61">
        <v>1</v>
      </c>
      <c r="L61" s="135" t="s">
        <v>24</v>
      </c>
      <c r="M61" s="67" t="s">
        <v>72</v>
      </c>
      <c r="N61" s="69" t="s">
        <v>24</v>
      </c>
      <c r="O61" s="51" t="s">
        <v>390</v>
      </c>
      <c r="P61" s="149" t="s">
        <v>350</v>
      </c>
      <c r="Q61" s="149" t="s">
        <v>24</v>
      </c>
    </row>
    <row r="62" spans="1:17" s="17" customFormat="1" ht="118.5" customHeight="1" x14ac:dyDescent="0.3">
      <c r="A62" s="66" t="s">
        <v>461</v>
      </c>
      <c r="B62" s="145" t="s">
        <v>462</v>
      </c>
      <c r="C62" s="66" t="s">
        <v>463</v>
      </c>
      <c r="D62" s="64"/>
      <c r="E62" s="81"/>
      <c r="F62" s="110" t="s">
        <v>459</v>
      </c>
      <c r="G62" s="64">
        <v>18616444</v>
      </c>
      <c r="H62" s="137" t="s">
        <v>388</v>
      </c>
      <c r="I62" s="51" t="s">
        <v>464</v>
      </c>
      <c r="J62" s="61">
        <v>1</v>
      </c>
      <c r="K62" s="61">
        <v>1</v>
      </c>
      <c r="L62" s="135" t="s">
        <v>24</v>
      </c>
      <c r="M62" s="67" t="s">
        <v>72</v>
      </c>
      <c r="N62" s="69" t="s">
        <v>24</v>
      </c>
      <c r="O62" s="51" t="s">
        <v>390</v>
      </c>
      <c r="P62" s="149" t="s">
        <v>350</v>
      </c>
      <c r="Q62" s="149" t="s">
        <v>24</v>
      </c>
    </row>
    <row r="63" spans="1:17" s="17" customFormat="1" ht="118.5" customHeight="1" x14ac:dyDescent="0.3">
      <c r="A63" s="66" t="s">
        <v>465</v>
      </c>
      <c r="B63" s="145" t="s">
        <v>466</v>
      </c>
      <c r="C63" s="66" t="s">
        <v>467</v>
      </c>
      <c r="D63" s="64"/>
      <c r="E63" s="81"/>
      <c r="F63" s="110" t="s">
        <v>459</v>
      </c>
      <c r="G63" s="64">
        <v>18616444</v>
      </c>
      <c r="H63" s="137" t="s">
        <v>388</v>
      </c>
      <c r="I63" s="51" t="s">
        <v>468</v>
      </c>
      <c r="J63" s="61">
        <v>1</v>
      </c>
      <c r="K63" s="61">
        <v>1</v>
      </c>
      <c r="L63" s="135" t="s">
        <v>24</v>
      </c>
      <c r="M63" s="67" t="s">
        <v>72</v>
      </c>
      <c r="N63" s="69" t="s">
        <v>24</v>
      </c>
      <c r="O63" s="51" t="s">
        <v>390</v>
      </c>
      <c r="P63" s="149" t="s">
        <v>350</v>
      </c>
      <c r="Q63" s="149" t="s">
        <v>24</v>
      </c>
    </row>
    <row r="64" spans="1:17" s="17" customFormat="1" ht="118.5" customHeight="1" x14ac:dyDescent="0.3">
      <c r="A64" s="66" t="s">
        <v>469</v>
      </c>
      <c r="B64" s="145" t="s">
        <v>470</v>
      </c>
      <c r="C64" s="66" t="s">
        <v>471</v>
      </c>
      <c r="D64" s="64"/>
      <c r="E64" s="81"/>
      <c r="F64" s="110" t="s">
        <v>459</v>
      </c>
      <c r="G64" s="64">
        <v>18616444</v>
      </c>
      <c r="H64" s="137" t="s">
        <v>388</v>
      </c>
      <c r="I64" s="51" t="s">
        <v>472</v>
      </c>
      <c r="J64" s="61">
        <v>1</v>
      </c>
      <c r="K64" s="61">
        <v>1</v>
      </c>
      <c r="L64" s="135" t="s">
        <v>24</v>
      </c>
      <c r="M64" s="67" t="s">
        <v>72</v>
      </c>
      <c r="N64" s="69" t="s">
        <v>24</v>
      </c>
      <c r="O64" s="51" t="s">
        <v>390</v>
      </c>
      <c r="P64" s="149" t="s">
        <v>350</v>
      </c>
      <c r="Q64" s="149" t="s">
        <v>24</v>
      </c>
    </row>
    <row r="65" spans="1:17" s="17" customFormat="1" ht="118.5" customHeight="1" x14ac:dyDescent="0.3">
      <c r="A65" s="66" t="s">
        <v>473</v>
      </c>
      <c r="B65" s="145" t="s">
        <v>474</v>
      </c>
      <c r="C65" s="66" t="s">
        <v>475</v>
      </c>
      <c r="D65" s="64"/>
      <c r="E65" s="81"/>
      <c r="F65" s="110" t="s">
        <v>459</v>
      </c>
      <c r="G65" s="64">
        <v>18616444</v>
      </c>
      <c r="H65" s="137" t="s">
        <v>388</v>
      </c>
      <c r="I65" s="51" t="s">
        <v>476</v>
      </c>
      <c r="J65" s="61">
        <v>1</v>
      </c>
      <c r="K65" s="61">
        <v>1</v>
      </c>
      <c r="L65" s="135" t="s">
        <v>24</v>
      </c>
      <c r="M65" s="67" t="s">
        <v>72</v>
      </c>
      <c r="N65" s="69" t="s">
        <v>24</v>
      </c>
      <c r="O65" s="51" t="s">
        <v>390</v>
      </c>
      <c r="P65" s="149" t="s">
        <v>350</v>
      </c>
      <c r="Q65" s="149" t="s">
        <v>24</v>
      </c>
    </row>
    <row r="66" spans="1:17" s="17" customFormat="1" ht="118.5" customHeight="1" x14ac:dyDescent="0.3">
      <c r="A66" s="66" t="s">
        <v>478</v>
      </c>
      <c r="B66" s="145" t="s">
        <v>479</v>
      </c>
      <c r="C66" s="66" t="s">
        <v>480</v>
      </c>
      <c r="D66" s="64"/>
      <c r="E66" s="81"/>
      <c r="F66" s="110" t="s">
        <v>459</v>
      </c>
      <c r="G66" s="64">
        <v>18616444</v>
      </c>
      <c r="H66" s="137" t="s">
        <v>388</v>
      </c>
      <c r="I66" s="51" t="s">
        <v>477</v>
      </c>
      <c r="J66" s="61">
        <v>1</v>
      </c>
      <c r="K66" s="61">
        <v>1</v>
      </c>
      <c r="L66" s="135" t="s">
        <v>24</v>
      </c>
      <c r="M66" s="67" t="s">
        <v>72</v>
      </c>
      <c r="N66" s="69" t="s">
        <v>24</v>
      </c>
      <c r="O66" s="51" t="s">
        <v>390</v>
      </c>
      <c r="P66" s="149" t="s">
        <v>350</v>
      </c>
      <c r="Q66" s="149" t="s">
        <v>24</v>
      </c>
    </row>
    <row r="67" spans="1:17" s="17" customFormat="1" ht="118.5" customHeight="1" x14ac:dyDescent="0.3">
      <c r="A67" s="66" t="s">
        <v>481</v>
      </c>
      <c r="B67" s="145" t="s">
        <v>483</v>
      </c>
      <c r="C67" s="66" t="s">
        <v>485</v>
      </c>
      <c r="D67" s="64"/>
      <c r="E67" s="81"/>
      <c r="F67" s="110" t="s">
        <v>459</v>
      </c>
      <c r="G67" s="64">
        <v>18616444</v>
      </c>
      <c r="H67" s="137" t="s">
        <v>388</v>
      </c>
      <c r="I67" s="51" t="s">
        <v>487</v>
      </c>
      <c r="J67" s="61">
        <v>1</v>
      </c>
      <c r="K67" s="61">
        <v>1</v>
      </c>
      <c r="L67" s="135" t="s">
        <v>24</v>
      </c>
      <c r="M67" s="67" t="s">
        <v>72</v>
      </c>
      <c r="N67" s="69" t="s">
        <v>24</v>
      </c>
      <c r="O67" s="51" t="s">
        <v>390</v>
      </c>
      <c r="P67" s="149" t="s">
        <v>350</v>
      </c>
      <c r="Q67" s="149" t="s">
        <v>24</v>
      </c>
    </row>
    <row r="68" spans="1:17" s="17" customFormat="1" ht="118.5" customHeight="1" x14ac:dyDescent="0.3">
      <c r="A68" s="66" t="s">
        <v>482</v>
      </c>
      <c r="B68" s="145" t="s">
        <v>484</v>
      </c>
      <c r="C68" s="66" t="s">
        <v>486</v>
      </c>
      <c r="D68" s="64"/>
      <c r="E68" s="81"/>
      <c r="F68" s="110" t="s">
        <v>459</v>
      </c>
      <c r="G68" s="64">
        <v>18616444</v>
      </c>
      <c r="H68" s="137" t="s">
        <v>388</v>
      </c>
      <c r="I68" s="51" t="s">
        <v>488</v>
      </c>
      <c r="J68" s="61">
        <v>1</v>
      </c>
      <c r="K68" s="61">
        <v>1</v>
      </c>
      <c r="L68" s="135" t="s">
        <v>24</v>
      </c>
      <c r="M68" s="67" t="s">
        <v>72</v>
      </c>
      <c r="N68" s="69" t="s">
        <v>24</v>
      </c>
      <c r="O68" s="51" t="s">
        <v>390</v>
      </c>
      <c r="P68" s="149" t="s">
        <v>350</v>
      </c>
      <c r="Q68" s="149" t="s">
        <v>24</v>
      </c>
    </row>
    <row r="69" spans="1:17" s="17" customFormat="1" ht="118.5" customHeight="1" x14ac:dyDescent="0.3">
      <c r="A69" s="66" t="s">
        <v>489</v>
      </c>
      <c r="B69" s="145" t="s">
        <v>491</v>
      </c>
      <c r="C69" s="66" t="s">
        <v>493</v>
      </c>
      <c r="D69" s="64"/>
      <c r="E69" s="81"/>
      <c r="F69" s="110" t="s">
        <v>459</v>
      </c>
      <c r="G69" s="64">
        <v>18616444</v>
      </c>
      <c r="H69" s="137" t="s">
        <v>388</v>
      </c>
      <c r="I69" s="51" t="s">
        <v>495</v>
      </c>
      <c r="J69" s="61">
        <v>1</v>
      </c>
      <c r="K69" s="61">
        <v>1</v>
      </c>
      <c r="L69" s="135" t="s">
        <v>24</v>
      </c>
      <c r="M69" s="67" t="s">
        <v>72</v>
      </c>
      <c r="N69" s="69" t="s">
        <v>24</v>
      </c>
      <c r="O69" s="51" t="s">
        <v>390</v>
      </c>
      <c r="P69" s="149" t="s">
        <v>350</v>
      </c>
      <c r="Q69" s="149" t="s">
        <v>24</v>
      </c>
    </row>
    <row r="70" spans="1:17" s="17" customFormat="1" ht="118.5" customHeight="1" x14ac:dyDescent="0.3">
      <c r="A70" s="66" t="s">
        <v>490</v>
      </c>
      <c r="B70" s="145" t="s">
        <v>492</v>
      </c>
      <c r="C70" s="66" t="s">
        <v>494</v>
      </c>
      <c r="D70" s="64"/>
      <c r="E70" s="81"/>
      <c r="F70" s="110" t="s">
        <v>459</v>
      </c>
      <c r="G70" s="64">
        <v>18616444</v>
      </c>
      <c r="H70" s="137" t="s">
        <v>388</v>
      </c>
      <c r="I70" s="51" t="s">
        <v>496</v>
      </c>
      <c r="J70" s="61">
        <v>1</v>
      </c>
      <c r="K70" s="61">
        <v>1</v>
      </c>
      <c r="L70" s="135" t="s">
        <v>24</v>
      </c>
      <c r="M70" s="67" t="s">
        <v>72</v>
      </c>
      <c r="N70" s="69" t="s">
        <v>24</v>
      </c>
      <c r="O70" s="51" t="s">
        <v>390</v>
      </c>
      <c r="P70" s="149" t="s">
        <v>350</v>
      </c>
      <c r="Q70" s="149" t="s">
        <v>24</v>
      </c>
    </row>
    <row r="71" spans="1:17" s="17" customFormat="1" ht="118.5" customHeight="1" x14ac:dyDescent="0.3">
      <c r="A71" s="66" t="s">
        <v>497</v>
      </c>
      <c r="B71" s="145" t="s">
        <v>499</v>
      </c>
      <c r="C71" s="66" t="s">
        <v>501</v>
      </c>
      <c r="D71" s="64"/>
      <c r="E71" s="81"/>
      <c r="F71" s="110" t="s">
        <v>459</v>
      </c>
      <c r="G71" s="64">
        <v>18616444</v>
      </c>
      <c r="H71" s="137" t="s">
        <v>388</v>
      </c>
      <c r="I71" s="51" t="s">
        <v>503</v>
      </c>
      <c r="J71" s="61">
        <v>1</v>
      </c>
      <c r="K71" s="61">
        <v>1</v>
      </c>
      <c r="L71" s="135" t="s">
        <v>24</v>
      </c>
      <c r="M71" s="67" t="s">
        <v>72</v>
      </c>
      <c r="N71" s="69" t="s">
        <v>24</v>
      </c>
      <c r="O71" s="51" t="s">
        <v>390</v>
      </c>
      <c r="P71" s="149" t="s">
        <v>350</v>
      </c>
      <c r="Q71" s="149" t="s">
        <v>24</v>
      </c>
    </row>
    <row r="72" spans="1:17" s="17" customFormat="1" ht="118.5" customHeight="1" x14ac:dyDescent="0.3">
      <c r="A72" s="66" t="s">
        <v>498</v>
      </c>
      <c r="B72" s="145" t="s">
        <v>500</v>
      </c>
      <c r="C72" s="66" t="s">
        <v>502</v>
      </c>
      <c r="D72" s="64"/>
      <c r="E72" s="81"/>
      <c r="F72" s="110" t="s">
        <v>459</v>
      </c>
      <c r="G72" s="64">
        <v>18616444</v>
      </c>
      <c r="H72" s="137" t="s">
        <v>388</v>
      </c>
      <c r="I72" s="51" t="s">
        <v>504</v>
      </c>
      <c r="J72" s="61">
        <v>1</v>
      </c>
      <c r="K72" s="61">
        <v>1</v>
      </c>
      <c r="L72" s="135" t="s">
        <v>24</v>
      </c>
      <c r="M72" s="67" t="s">
        <v>72</v>
      </c>
      <c r="N72" s="69" t="s">
        <v>24</v>
      </c>
      <c r="O72" s="51" t="s">
        <v>390</v>
      </c>
      <c r="P72" s="149" t="s">
        <v>350</v>
      </c>
      <c r="Q72" s="149" t="s">
        <v>24</v>
      </c>
    </row>
    <row r="73" spans="1:17" s="17" customFormat="1" ht="118.5" customHeight="1" x14ac:dyDescent="0.3">
      <c r="A73" s="66" t="s">
        <v>505</v>
      </c>
      <c r="B73" s="145" t="s">
        <v>507</v>
      </c>
      <c r="C73" s="66" t="s">
        <v>509</v>
      </c>
      <c r="D73" s="64"/>
      <c r="E73" s="81"/>
      <c r="F73" s="110" t="s">
        <v>459</v>
      </c>
      <c r="G73" s="64">
        <v>18616444</v>
      </c>
      <c r="H73" s="137" t="s">
        <v>388</v>
      </c>
      <c r="I73" s="51" t="s">
        <v>511</v>
      </c>
      <c r="J73" s="61">
        <v>1</v>
      </c>
      <c r="K73" s="61">
        <v>1</v>
      </c>
      <c r="L73" s="135" t="s">
        <v>24</v>
      </c>
      <c r="M73" s="67" t="s">
        <v>72</v>
      </c>
      <c r="N73" s="69" t="s">
        <v>24</v>
      </c>
      <c r="O73" s="51" t="s">
        <v>390</v>
      </c>
      <c r="P73" s="149" t="s">
        <v>350</v>
      </c>
      <c r="Q73" s="149" t="s">
        <v>24</v>
      </c>
    </row>
    <row r="74" spans="1:17" s="17" customFormat="1" ht="118.5" customHeight="1" x14ac:dyDescent="0.3">
      <c r="A74" s="66" t="s">
        <v>506</v>
      </c>
      <c r="B74" s="145" t="s">
        <v>508</v>
      </c>
      <c r="C74" s="66" t="s">
        <v>510</v>
      </c>
      <c r="D74" s="64"/>
      <c r="E74" s="81"/>
      <c r="F74" s="110" t="s">
        <v>459</v>
      </c>
      <c r="G74" s="64">
        <v>18616444</v>
      </c>
      <c r="H74" s="137" t="s">
        <v>388</v>
      </c>
      <c r="I74" s="51" t="s">
        <v>512</v>
      </c>
      <c r="J74" s="61">
        <v>1</v>
      </c>
      <c r="K74" s="61">
        <v>1</v>
      </c>
      <c r="L74" s="135" t="s">
        <v>24</v>
      </c>
      <c r="M74" s="67" t="s">
        <v>72</v>
      </c>
      <c r="N74" s="69" t="s">
        <v>24</v>
      </c>
      <c r="O74" s="51" t="s">
        <v>390</v>
      </c>
      <c r="P74" s="149" t="s">
        <v>350</v>
      </c>
      <c r="Q74" s="149" t="s">
        <v>24</v>
      </c>
    </row>
    <row r="75" spans="1:17" s="17" customFormat="1" ht="118.5" customHeight="1" x14ac:dyDescent="0.3">
      <c r="A75" s="66" t="s">
        <v>513</v>
      </c>
      <c r="B75" s="145" t="s">
        <v>515</v>
      </c>
      <c r="C75" s="66" t="s">
        <v>525</v>
      </c>
      <c r="D75" s="64"/>
      <c r="E75" s="81"/>
      <c r="F75" s="110" t="s">
        <v>459</v>
      </c>
      <c r="G75" s="64">
        <v>18616444</v>
      </c>
      <c r="H75" s="137" t="s">
        <v>388</v>
      </c>
      <c r="I75" s="51" t="s">
        <v>531</v>
      </c>
      <c r="J75" s="61">
        <v>1</v>
      </c>
      <c r="K75" s="61">
        <v>1</v>
      </c>
      <c r="L75" s="135" t="s">
        <v>24</v>
      </c>
      <c r="M75" s="67" t="s">
        <v>72</v>
      </c>
      <c r="N75" s="69" t="s">
        <v>24</v>
      </c>
      <c r="O75" s="51" t="s">
        <v>390</v>
      </c>
      <c r="P75" s="149" t="s">
        <v>350</v>
      </c>
      <c r="Q75" s="149" t="s">
        <v>24</v>
      </c>
    </row>
    <row r="76" spans="1:17" s="17" customFormat="1" ht="118.5" customHeight="1" x14ac:dyDescent="0.3">
      <c r="A76" s="66" t="s">
        <v>514</v>
      </c>
      <c r="B76" s="145" t="s">
        <v>516</v>
      </c>
      <c r="C76" s="66" t="s">
        <v>526</v>
      </c>
      <c r="D76" s="64"/>
      <c r="E76" s="81"/>
      <c r="F76" s="110" t="s">
        <v>459</v>
      </c>
      <c r="G76" s="64">
        <v>18616444</v>
      </c>
      <c r="H76" s="137" t="s">
        <v>388</v>
      </c>
      <c r="I76" s="51" t="s">
        <v>532</v>
      </c>
      <c r="J76" s="61">
        <v>1</v>
      </c>
      <c r="K76" s="61">
        <v>1</v>
      </c>
      <c r="L76" s="135" t="s">
        <v>24</v>
      </c>
      <c r="M76" s="67" t="s">
        <v>72</v>
      </c>
      <c r="N76" s="69" t="s">
        <v>24</v>
      </c>
      <c r="O76" s="51" t="s">
        <v>390</v>
      </c>
      <c r="P76" s="149" t="s">
        <v>350</v>
      </c>
      <c r="Q76" s="149" t="s">
        <v>24</v>
      </c>
    </row>
    <row r="77" spans="1:17" s="17" customFormat="1" ht="118.5" customHeight="1" x14ac:dyDescent="0.3">
      <c r="A77" s="66" t="s">
        <v>521</v>
      </c>
      <c r="B77" s="145" t="s">
        <v>517</v>
      </c>
      <c r="C77" s="66" t="s">
        <v>527</v>
      </c>
      <c r="D77" s="64"/>
      <c r="E77" s="81"/>
      <c r="F77" s="110" t="s">
        <v>459</v>
      </c>
      <c r="G77" s="64">
        <v>18616444</v>
      </c>
      <c r="H77" s="137" t="s">
        <v>388</v>
      </c>
      <c r="I77" s="51" t="s">
        <v>533</v>
      </c>
      <c r="J77" s="61">
        <v>1</v>
      </c>
      <c r="K77" s="61">
        <v>1</v>
      </c>
      <c r="L77" s="135" t="s">
        <v>24</v>
      </c>
      <c r="M77" s="67" t="s">
        <v>72</v>
      </c>
      <c r="N77" s="69" t="s">
        <v>24</v>
      </c>
      <c r="O77" s="51" t="s">
        <v>390</v>
      </c>
      <c r="P77" s="149" t="s">
        <v>350</v>
      </c>
      <c r="Q77" s="149" t="s">
        <v>24</v>
      </c>
    </row>
    <row r="78" spans="1:17" s="17" customFormat="1" ht="118.5" customHeight="1" x14ac:dyDescent="0.3">
      <c r="A78" s="66" t="s">
        <v>522</v>
      </c>
      <c r="B78" s="145" t="s">
        <v>518</v>
      </c>
      <c r="C78" s="66" t="s">
        <v>528</v>
      </c>
      <c r="D78" s="64"/>
      <c r="E78" s="81"/>
      <c r="F78" s="110" t="s">
        <v>459</v>
      </c>
      <c r="G78" s="64">
        <v>18616444</v>
      </c>
      <c r="H78" s="137" t="s">
        <v>388</v>
      </c>
      <c r="I78" s="51" t="s">
        <v>534</v>
      </c>
      <c r="J78" s="61">
        <v>1</v>
      </c>
      <c r="K78" s="61">
        <v>1</v>
      </c>
      <c r="L78" s="135" t="s">
        <v>24</v>
      </c>
      <c r="M78" s="67" t="s">
        <v>72</v>
      </c>
      <c r="N78" s="69" t="s">
        <v>24</v>
      </c>
      <c r="O78" s="51" t="s">
        <v>390</v>
      </c>
      <c r="P78" s="149" t="s">
        <v>350</v>
      </c>
      <c r="Q78" s="149" t="s">
        <v>24</v>
      </c>
    </row>
    <row r="79" spans="1:17" s="17" customFormat="1" ht="118.5" customHeight="1" x14ac:dyDescent="0.3">
      <c r="A79" s="66" t="s">
        <v>523</v>
      </c>
      <c r="B79" s="145" t="s">
        <v>519</v>
      </c>
      <c r="C79" s="66" t="s">
        <v>529</v>
      </c>
      <c r="D79" s="64"/>
      <c r="E79" s="81"/>
      <c r="F79" s="110" t="s">
        <v>459</v>
      </c>
      <c r="G79" s="64">
        <v>18616444</v>
      </c>
      <c r="H79" s="137" t="s">
        <v>388</v>
      </c>
      <c r="I79" s="51" t="s">
        <v>535</v>
      </c>
      <c r="J79" s="61">
        <v>1</v>
      </c>
      <c r="K79" s="61">
        <v>1</v>
      </c>
      <c r="L79" s="135" t="s">
        <v>24</v>
      </c>
      <c r="M79" s="67" t="s">
        <v>72</v>
      </c>
      <c r="N79" s="69" t="s">
        <v>24</v>
      </c>
      <c r="O79" s="51" t="s">
        <v>390</v>
      </c>
      <c r="P79" s="149" t="s">
        <v>350</v>
      </c>
      <c r="Q79" s="149" t="s">
        <v>24</v>
      </c>
    </row>
    <row r="80" spans="1:17" s="17" customFormat="1" ht="118.5" customHeight="1" x14ac:dyDescent="0.3">
      <c r="A80" s="66" t="s">
        <v>524</v>
      </c>
      <c r="B80" s="145" t="s">
        <v>520</v>
      </c>
      <c r="C80" s="66" t="s">
        <v>530</v>
      </c>
      <c r="D80" s="64"/>
      <c r="E80" s="81"/>
      <c r="F80" s="110" t="s">
        <v>459</v>
      </c>
      <c r="G80" s="64">
        <v>18616444</v>
      </c>
      <c r="H80" s="137" t="s">
        <v>388</v>
      </c>
      <c r="I80" s="51" t="s">
        <v>536</v>
      </c>
      <c r="J80" s="61">
        <v>1</v>
      </c>
      <c r="K80" s="61">
        <v>1</v>
      </c>
      <c r="L80" s="135" t="s">
        <v>24</v>
      </c>
      <c r="M80" s="67" t="s">
        <v>72</v>
      </c>
      <c r="N80" s="69" t="s">
        <v>24</v>
      </c>
      <c r="O80" s="51" t="s">
        <v>390</v>
      </c>
      <c r="P80" s="149" t="s">
        <v>350</v>
      </c>
      <c r="Q80" s="149" t="s">
        <v>24</v>
      </c>
    </row>
    <row r="81" spans="1:17" s="17" customFormat="1" ht="118.5" customHeight="1" x14ac:dyDescent="0.3">
      <c r="A81" s="66" t="s">
        <v>537</v>
      </c>
      <c r="B81" s="145" t="s">
        <v>543</v>
      </c>
      <c r="C81" s="66" t="s">
        <v>549</v>
      </c>
      <c r="D81" s="64"/>
      <c r="E81" s="81"/>
      <c r="F81" s="110" t="s">
        <v>459</v>
      </c>
      <c r="G81" s="64">
        <v>18616444</v>
      </c>
      <c r="H81" s="137" t="s">
        <v>388</v>
      </c>
      <c r="I81" s="51" t="s">
        <v>555</v>
      </c>
      <c r="J81" s="61">
        <v>1</v>
      </c>
      <c r="K81" s="61">
        <v>1</v>
      </c>
      <c r="L81" s="135" t="s">
        <v>24</v>
      </c>
      <c r="M81" s="67" t="s">
        <v>72</v>
      </c>
      <c r="N81" s="69" t="s">
        <v>24</v>
      </c>
      <c r="O81" s="51" t="s">
        <v>390</v>
      </c>
      <c r="P81" s="149" t="s">
        <v>350</v>
      </c>
      <c r="Q81" s="149" t="s">
        <v>24</v>
      </c>
    </row>
    <row r="82" spans="1:17" s="17" customFormat="1" ht="118.5" customHeight="1" x14ac:dyDescent="0.3">
      <c r="A82" s="66" t="s">
        <v>538</v>
      </c>
      <c r="B82" s="145" t="s">
        <v>544</v>
      </c>
      <c r="C82" s="66" t="s">
        <v>550</v>
      </c>
      <c r="D82" s="64"/>
      <c r="E82" s="81"/>
      <c r="F82" s="110" t="s">
        <v>459</v>
      </c>
      <c r="G82" s="64">
        <v>18616444</v>
      </c>
      <c r="H82" s="137" t="s">
        <v>388</v>
      </c>
      <c r="I82" s="51" t="s">
        <v>556</v>
      </c>
      <c r="J82" s="61">
        <v>1</v>
      </c>
      <c r="K82" s="61">
        <v>1</v>
      </c>
      <c r="L82" s="135" t="s">
        <v>24</v>
      </c>
      <c r="M82" s="67" t="s">
        <v>72</v>
      </c>
      <c r="N82" s="69" t="s">
        <v>24</v>
      </c>
      <c r="O82" s="51" t="s">
        <v>390</v>
      </c>
      <c r="P82" s="149" t="s">
        <v>350</v>
      </c>
      <c r="Q82" s="149" t="s">
        <v>24</v>
      </c>
    </row>
    <row r="83" spans="1:17" s="17" customFormat="1" ht="118.5" customHeight="1" x14ac:dyDescent="0.3">
      <c r="A83" s="66" t="s">
        <v>539</v>
      </c>
      <c r="B83" s="145" t="s">
        <v>545</v>
      </c>
      <c r="C83" s="66" t="s">
        <v>551</v>
      </c>
      <c r="D83" s="64"/>
      <c r="E83" s="81"/>
      <c r="F83" s="110" t="s">
        <v>459</v>
      </c>
      <c r="G83" s="64">
        <v>18616444</v>
      </c>
      <c r="H83" s="137" t="s">
        <v>388</v>
      </c>
      <c r="I83" s="51" t="s">
        <v>557</v>
      </c>
      <c r="J83" s="61">
        <v>1</v>
      </c>
      <c r="K83" s="61">
        <v>1</v>
      </c>
      <c r="L83" s="135" t="s">
        <v>24</v>
      </c>
      <c r="M83" s="67" t="s">
        <v>72</v>
      </c>
      <c r="N83" s="69" t="s">
        <v>24</v>
      </c>
      <c r="O83" s="51" t="s">
        <v>390</v>
      </c>
      <c r="P83" s="149" t="s">
        <v>350</v>
      </c>
      <c r="Q83" s="149" t="s">
        <v>24</v>
      </c>
    </row>
    <row r="84" spans="1:17" s="17" customFormat="1" ht="118.5" customHeight="1" x14ac:dyDescent="0.3">
      <c r="A84" s="66" t="s">
        <v>540</v>
      </c>
      <c r="B84" s="145" t="s">
        <v>546</v>
      </c>
      <c r="C84" s="66" t="s">
        <v>552</v>
      </c>
      <c r="D84" s="64"/>
      <c r="E84" s="81"/>
      <c r="F84" s="110" t="s">
        <v>459</v>
      </c>
      <c r="G84" s="64">
        <v>18616444</v>
      </c>
      <c r="H84" s="137" t="s">
        <v>388</v>
      </c>
      <c r="I84" s="51" t="s">
        <v>558</v>
      </c>
      <c r="J84" s="61">
        <v>1</v>
      </c>
      <c r="K84" s="61">
        <v>1</v>
      </c>
      <c r="L84" s="135" t="s">
        <v>24</v>
      </c>
      <c r="M84" s="67" t="s">
        <v>72</v>
      </c>
      <c r="N84" s="69" t="s">
        <v>24</v>
      </c>
      <c r="O84" s="51" t="s">
        <v>390</v>
      </c>
      <c r="P84" s="149" t="s">
        <v>350</v>
      </c>
      <c r="Q84" s="149" t="s">
        <v>24</v>
      </c>
    </row>
    <row r="85" spans="1:17" s="17" customFormat="1" ht="118.5" customHeight="1" x14ac:dyDescent="0.3">
      <c r="A85" s="66" t="s">
        <v>541</v>
      </c>
      <c r="B85" s="145" t="s">
        <v>547</v>
      </c>
      <c r="C85" s="66" t="s">
        <v>553</v>
      </c>
      <c r="D85" s="64"/>
      <c r="E85" s="81"/>
      <c r="F85" s="110" t="s">
        <v>459</v>
      </c>
      <c r="G85" s="64">
        <v>18616444</v>
      </c>
      <c r="H85" s="137" t="s">
        <v>388</v>
      </c>
      <c r="I85" s="51" t="s">
        <v>559</v>
      </c>
      <c r="J85" s="61">
        <v>1</v>
      </c>
      <c r="K85" s="61">
        <v>1</v>
      </c>
      <c r="L85" s="135" t="s">
        <v>24</v>
      </c>
      <c r="M85" s="67" t="s">
        <v>72</v>
      </c>
      <c r="N85" s="69" t="s">
        <v>24</v>
      </c>
      <c r="O85" s="51" t="s">
        <v>390</v>
      </c>
      <c r="P85" s="149" t="s">
        <v>350</v>
      </c>
      <c r="Q85" s="149" t="s">
        <v>24</v>
      </c>
    </row>
    <row r="86" spans="1:17" s="17" customFormat="1" ht="118.5" customHeight="1" x14ac:dyDescent="0.3">
      <c r="A86" s="66" t="s">
        <v>542</v>
      </c>
      <c r="B86" s="145" t="s">
        <v>548</v>
      </c>
      <c r="C86" s="66" t="s">
        <v>554</v>
      </c>
      <c r="D86" s="64"/>
      <c r="E86" s="81"/>
      <c r="F86" s="110" t="s">
        <v>459</v>
      </c>
      <c r="G86" s="64">
        <v>18616444</v>
      </c>
      <c r="H86" s="137" t="s">
        <v>388</v>
      </c>
      <c r="I86" s="51" t="s">
        <v>560</v>
      </c>
      <c r="J86" s="61">
        <v>1</v>
      </c>
      <c r="K86" s="61">
        <v>1</v>
      </c>
      <c r="L86" s="135" t="s">
        <v>24</v>
      </c>
      <c r="M86" s="67" t="s">
        <v>72</v>
      </c>
      <c r="N86" s="69" t="s">
        <v>24</v>
      </c>
      <c r="O86" s="51" t="s">
        <v>390</v>
      </c>
      <c r="P86" s="149" t="s">
        <v>350</v>
      </c>
      <c r="Q86" s="149" t="s">
        <v>24</v>
      </c>
    </row>
    <row r="87" spans="1:17" s="17" customFormat="1" ht="118.5" customHeight="1" x14ac:dyDescent="0.3">
      <c r="A87" s="66" t="s">
        <v>561</v>
      </c>
      <c r="B87" s="145" t="s">
        <v>567</v>
      </c>
      <c r="C87" s="66" t="s">
        <v>573</v>
      </c>
      <c r="D87" s="64"/>
      <c r="E87" s="81"/>
      <c r="F87" s="110" t="s">
        <v>459</v>
      </c>
      <c r="G87" s="64">
        <v>18616444</v>
      </c>
      <c r="H87" s="137" t="s">
        <v>388</v>
      </c>
      <c r="I87" s="51" t="s">
        <v>579</v>
      </c>
      <c r="J87" s="61">
        <v>1</v>
      </c>
      <c r="K87" s="61">
        <v>1</v>
      </c>
      <c r="L87" s="135" t="s">
        <v>24</v>
      </c>
      <c r="M87" s="67" t="s">
        <v>72</v>
      </c>
      <c r="N87" s="69" t="s">
        <v>24</v>
      </c>
      <c r="O87" s="51" t="s">
        <v>390</v>
      </c>
      <c r="P87" s="149" t="s">
        <v>350</v>
      </c>
      <c r="Q87" s="149" t="s">
        <v>24</v>
      </c>
    </row>
    <row r="88" spans="1:17" s="17" customFormat="1" ht="118.5" customHeight="1" x14ac:dyDescent="0.3">
      <c r="A88" s="66" t="s">
        <v>562</v>
      </c>
      <c r="B88" s="145" t="s">
        <v>568</v>
      </c>
      <c r="C88" s="66" t="s">
        <v>574</v>
      </c>
      <c r="D88" s="64"/>
      <c r="E88" s="81"/>
      <c r="F88" s="110" t="s">
        <v>459</v>
      </c>
      <c r="G88" s="64">
        <v>18616444</v>
      </c>
      <c r="H88" s="137" t="s">
        <v>388</v>
      </c>
      <c r="I88" s="51" t="s">
        <v>580</v>
      </c>
      <c r="J88" s="61">
        <v>1</v>
      </c>
      <c r="K88" s="61">
        <v>1</v>
      </c>
      <c r="L88" s="135" t="s">
        <v>24</v>
      </c>
      <c r="M88" s="67" t="s">
        <v>72</v>
      </c>
      <c r="N88" s="69" t="s">
        <v>24</v>
      </c>
      <c r="O88" s="51" t="s">
        <v>390</v>
      </c>
      <c r="P88" s="149" t="s">
        <v>350</v>
      </c>
      <c r="Q88" s="149" t="s">
        <v>24</v>
      </c>
    </row>
    <row r="89" spans="1:17" s="17" customFormat="1" ht="118.5" customHeight="1" x14ac:dyDescent="0.3">
      <c r="A89" s="66" t="s">
        <v>563</v>
      </c>
      <c r="B89" s="145" t="s">
        <v>569</v>
      </c>
      <c r="C89" s="66" t="s">
        <v>575</v>
      </c>
      <c r="D89" s="64"/>
      <c r="E89" s="81"/>
      <c r="F89" s="110" t="s">
        <v>459</v>
      </c>
      <c r="G89" s="64">
        <v>18616444</v>
      </c>
      <c r="H89" s="137" t="s">
        <v>388</v>
      </c>
      <c r="I89" s="51" t="s">
        <v>581</v>
      </c>
      <c r="J89" s="61">
        <v>1</v>
      </c>
      <c r="K89" s="61">
        <v>1</v>
      </c>
      <c r="L89" s="135" t="s">
        <v>24</v>
      </c>
      <c r="M89" s="67" t="s">
        <v>72</v>
      </c>
      <c r="N89" s="69" t="s">
        <v>24</v>
      </c>
      <c r="O89" s="51" t="s">
        <v>390</v>
      </c>
      <c r="P89" s="149" t="s">
        <v>350</v>
      </c>
      <c r="Q89" s="149" t="s">
        <v>24</v>
      </c>
    </row>
    <row r="90" spans="1:17" s="17" customFormat="1" ht="118.5" customHeight="1" x14ac:dyDescent="0.3">
      <c r="A90" s="66" t="s">
        <v>564</v>
      </c>
      <c r="B90" s="145" t="s">
        <v>570</v>
      </c>
      <c r="C90" s="66" t="s">
        <v>576</v>
      </c>
      <c r="D90" s="64"/>
      <c r="E90" s="81"/>
      <c r="F90" s="110" t="s">
        <v>459</v>
      </c>
      <c r="G90" s="64">
        <v>18616444</v>
      </c>
      <c r="H90" s="137" t="s">
        <v>388</v>
      </c>
      <c r="I90" s="51" t="s">
        <v>582</v>
      </c>
      <c r="J90" s="61">
        <v>1</v>
      </c>
      <c r="K90" s="61">
        <v>1</v>
      </c>
      <c r="L90" s="135" t="s">
        <v>24</v>
      </c>
      <c r="M90" s="67" t="s">
        <v>72</v>
      </c>
      <c r="N90" s="69" t="s">
        <v>24</v>
      </c>
      <c r="O90" s="51" t="s">
        <v>390</v>
      </c>
      <c r="P90" s="149" t="s">
        <v>350</v>
      </c>
      <c r="Q90" s="149" t="s">
        <v>24</v>
      </c>
    </row>
    <row r="91" spans="1:17" s="17" customFormat="1" ht="118.5" customHeight="1" x14ac:dyDescent="0.3">
      <c r="A91" s="66" t="s">
        <v>565</v>
      </c>
      <c r="B91" s="145" t="s">
        <v>571</v>
      </c>
      <c r="C91" s="66" t="s">
        <v>577</v>
      </c>
      <c r="D91" s="64"/>
      <c r="E91" s="81"/>
      <c r="F91" s="110" t="s">
        <v>459</v>
      </c>
      <c r="G91" s="64">
        <v>18616444</v>
      </c>
      <c r="H91" s="137" t="s">
        <v>388</v>
      </c>
      <c r="I91" s="51" t="s">
        <v>583</v>
      </c>
      <c r="J91" s="61">
        <v>1</v>
      </c>
      <c r="K91" s="61">
        <v>1</v>
      </c>
      <c r="L91" s="135" t="s">
        <v>24</v>
      </c>
      <c r="M91" s="67" t="s">
        <v>72</v>
      </c>
      <c r="N91" s="69" t="s">
        <v>24</v>
      </c>
      <c r="O91" s="51" t="s">
        <v>390</v>
      </c>
      <c r="P91" s="149" t="s">
        <v>350</v>
      </c>
      <c r="Q91" s="149" t="s">
        <v>24</v>
      </c>
    </row>
    <row r="92" spans="1:17" s="17" customFormat="1" ht="118.5" customHeight="1" x14ac:dyDescent="0.3">
      <c r="A92" s="66" t="s">
        <v>566</v>
      </c>
      <c r="B92" s="145" t="s">
        <v>572</v>
      </c>
      <c r="C92" s="66" t="s">
        <v>578</v>
      </c>
      <c r="D92" s="64"/>
      <c r="E92" s="81"/>
      <c r="F92" s="110" t="s">
        <v>459</v>
      </c>
      <c r="G92" s="64">
        <v>18616444</v>
      </c>
      <c r="H92" s="137" t="s">
        <v>388</v>
      </c>
      <c r="I92" s="51" t="s">
        <v>584</v>
      </c>
      <c r="J92" s="61">
        <v>1</v>
      </c>
      <c r="K92" s="61">
        <v>1</v>
      </c>
      <c r="L92" s="135" t="s">
        <v>24</v>
      </c>
      <c r="M92" s="67" t="s">
        <v>72</v>
      </c>
      <c r="N92" s="69" t="s">
        <v>24</v>
      </c>
      <c r="O92" s="51" t="s">
        <v>390</v>
      </c>
      <c r="P92" s="149" t="s">
        <v>350</v>
      </c>
      <c r="Q92" s="149" t="s">
        <v>24</v>
      </c>
    </row>
    <row r="93" spans="1:17" s="17" customFormat="1" ht="118.5" customHeight="1" x14ac:dyDescent="0.3">
      <c r="A93" s="66" t="s">
        <v>585</v>
      </c>
      <c r="B93" s="145" t="s">
        <v>591</v>
      </c>
      <c r="C93" s="66" t="s">
        <v>595</v>
      </c>
      <c r="D93" s="64"/>
      <c r="E93" s="81"/>
      <c r="F93" s="110" t="s">
        <v>459</v>
      </c>
      <c r="G93" s="64">
        <v>18616444</v>
      </c>
      <c r="H93" s="137" t="s">
        <v>388</v>
      </c>
      <c r="I93" s="51" t="s">
        <v>602</v>
      </c>
      <c r="J93" s="61">
        <v>1</v>
      </c>
      <c r="K93" s="61">
        <v>1</v>
      </c>
      <c r="L93" s="135" t="s">
        <v>24</v>
      </c>
      <c r="M93" s="67" t="s">
        <v>72</v>
      </c>
      <c r="N93" s="69" t="s">
        <v>24</v>
      </c>
      <c r="O93" s="51" t="s">
        <v>390</v>
      </c>
      <c r="P93" s="149" t="s">
        <v>350</v>
      </c>
      <c r="Q93" s="149" t="s">
        <v>24</v>
      </c>
    </row>
    <row r="94" spans="1:17" s="17" customFormat="1" ht="118.5" customHeight="1" x14ac:dyDescent="0.3">
      <c r="A94" s="66" t="s">
        <v>586</v>
      </c>
      <c r="B94" s="145" t="s">
        <v>592</v>
      </c>
      <c r="C94" s="66" t="s">
        <v>596</v>
      </c>
      <c r="D94" s="64"/>
      <c r="E94" s="81"/>
      <c r="F94" s="110" t="s">
        <v>459</v>
      </c>
      <c r="G94" s="64">
        <v>18616444</v>
      </c>
      <c r="H94" s="137" t="s">
        <v>388</v>
      </c>
      <c r="I94" s="51" t="s">
        <v>603</v>
      </c>
      <c r="J94" s="61">
        <v>1</v>
      </c>
      <c r="K94" s="61">
        <v>1</v>
      </c>
      <c r="L94" s="135" t="s">
        <v>24</v>
      </c>
      <c r="M94" s="67" t="s">
        <v>72</v>
      </c>
      <c r="N94" s="69" t="s">
        <v>24</v>
      </c>
      <c r="O94" s="51" t="s">
        <v>390</v>
      </c>
      <c r="P94" s="149" t="s">
        <v>350</v>
      </c>
      <c r="Q94" s="149" t="s">
        <v>24</v>
      </c>
    </row>
    <row r="95" spans="1:17" s="17" customFormat="1" ht="118.5" customHeight="1" x14ac:dyDescent="0.3">
      <c r="A95" s="66" t="s">
        <v>587</v>
      </c>
      <c r="B95" s="145" t="s">
        <v>593</v>
      </c>
      <c r="C95" s="66" t="s">
        <v>597</v>
      </c>
      <c r="D95" s="64"/>
      <c r="E95" s="81"/>
      <c r="F95" s="110" t="s">
        <v>459</v>
      </c>
      <c r="G95" s="64">
        <v>18616444</v>
      </c>
      <c r="H95" s="137" t="s">
        <v>388</v>
      </c>
      <c r="I95" s="51" t="s">
        <v>604</v>
      </c>
      <c r="J95" s="61">
        <v>1</v>
      </c>
      <c r="K95" s="61">
        <v>1</v>
      </c>
      <c r="L95" s="135" t="s">
        <v>24</v>
      </c>
      <c r="M95" s="67" t="s">
        <v>72</v>
      </c>
      <c r="N95" s="69" t="s">
        <v>24</v>
      </c>
      <c r="O95" s="51" t="s">
        <v>390</v>
      </c>
      <c r="P95" s="149" t="s">
        <v>350</v>
      </c>
      <c r="Q95" s="149" t="s">
        <v>24</v>
      </c>
    </row>
    <row r="96" spans="1:17" s="17" customFormat="1" ht="118.5" customHeight="1" x14ac:dyDescent="0.3">
      <c r="A96" s="66" t="s">
        <v>588</v>
      </c>
      <c r="B96" s="145" t="s">
        <v>594</v>
      </c>
      <c r="C96" s="66" t="s">
        <v>598</v>
      </c>
      <c r="D96" s="64"/>
      <c r="E96" s="81"/>
      <c r="F96" s="110" t="s">
        <v>601</v>
      </c>
      <c r="G96" s="64">
        <v>18616444</v>
      </c>
      <c r="H96" s="137" t="s">
        <v>388</v>
      </c>
      <c r="I96" s="51" t="s">
        <v>605</v>
      </c>
      <c r="J96" s="61">
        <v>1</v>
      </c>
      <c r="K96" s="61">
        <v>1</v>
      </c>
      <c r="L96" s="135" t="s">
        <v>24</v>
      </c>
      <c r="M96" s="67" t="s">
        <v>72</v>
      </c>
      <c r="N96" s="69" t="s">
        <v>24</v>
      </c>
      <c r="O96" s="51" t="s">
        <v>390</v>
      </c>
      <c r="P96" s="149" t="s">
        <v>350</v>
      </c>
      <c r="Q96" s="149" t="s">
        <v>24</v>
      </c>
    </row>
    <row r="97" spans="1:17" s="17" customFormat="1" ht="118.5" customHeight="1" x14ac:dyDescent="0.3">
      <c r="A97" s="66" t="s">
        <v>589</v>
      </c>
      <c r="B97" s="145" t="s">
        <v>470</v>
      </c>
      <c r="C97" s="66" t="s">
        <v>599</v>
      </c>
      <c r="D97" s="64"/>
      <c r="E97" s="81"/>
      <c r="F97" s="110" t="s">
        <v>601</v>
      </c>
      <c r="G97" s="64">
        <v>18616444</v>
      </c>
      <c r="H97" s="137" t="s">
        <v>388</v>
      </c>
      <c r="I97" s="51" t="s">
        <v>606</v>
      </c>
      <c r="J97" s="61">
        <v>1</v>
      </c>
      <c r="K97" s="61">
        <v>1</v>
      </c>
      <c r="L97" s="135" t="s">
        <v>24</v>
      </c>
      <c r="M97" s="67" t="s">
        <v>72</v>
      </c>
      <c r="N97" s="69" t="s">
        <v>24</v>
      </c>
      <c r="O97" s="51" t="s">
        <v>390</v>
      </c>
      <c r="P97" s="149" t="s">
        <v>350</v>
      </c>
      <c r="Q97" s="149" t="s">
        <v>24</v>
      </c>
    </row>
    <row r="98" spans="1:17" s="17" customFormat="1" ht="118.5" customHeight="1" x14ac:dyDescent="0.3">
      <c r="A98" s="66" t="s">
        <v>590</v>
      </c>
      <c r="B98" s="145" t="s">
        <v>474</v>
      </c>
      <c r="C98" s="66" t="s">
        <v>600</v>
      </c>
      <c r="D98" s="64"/>
      <c r="E98" s="81"/>
      <c r="F98" s="110" t="s">
        <v>620</v>
      </c>
      <c r="G98" s="64">
        <v>18616444</v>
      </c>
      <c r="H98" s="137" t="s">
        <v>388</v>
      </c>
      <c r="I98" s="51" t="s">
        <v>607</v>
      </c>
      <c r="J98" s="61">
        <v>1</v>
      </c>
      <c r="K98" s="61">
        <v>1</v>
      </c>
      <c r="L98" s="135" t="s">
        <v>24</v>
      </c>
      <c r="M98" s="67" t="s">
        <v>72</v>
      </c>
      <c r="N98" s="69" t="s">
        <v>24</v>
      </c>
      <c r="O98" s="51" t="s">
        <v>390</v>
      </c>
      <c r="P98" s="149" t="s">
        <v>350</v>
      </c>
      <c r="Q98" s="149" t="s">
        <v>24</v>
      </c>
    </row>
    <row r="99" spans="1:17" s="17" customFormat="1" ht="118.5" customHeight="1" x14ac:dyDescent="0.3">
      <c r="A99" s="66" t="s">
        <v>608</v>
      </c>
      <c r="B99" s="145" t="s">
        <v>479</v>
      </c>
      <c r="C99" s="66" t="s">
        <v>614</v>
      </c>
      <c r="D99" s="64"/>
      <c r="E99" s="81"/>
      <c r="F99" s="110" t="s">
        <v>620</v>
      </c>
      <c r="G99" s="64">
        <v>18616444</v>
      </c>
      <c r="H99" s="137" t="s">
        <v>388</v>
      </c>
      <c r="I99" s="51" t="s">
        <v>621</v>
      </c>
      <c r="J99" s="61">
        <v>1</v>
      </c>
      <c r="K99" s="61">
        <v>1</v>
      </c>
      <c r="L99" s="135" t="s">
        <v>24</v>
      </c>
      <c r="M99" s="67" t="s">
        <v>72</v>
      </c>
      <c r="N99" s="69" t="s">
        <v>24</v>
      </c>
      <c r="O99" s="51" t="s">
        <v>390</v>
      </c>
      <c r="P99" s="149" t="s">
        <v>350</v>
      </c>
      <c r="Q99" s="149" t="s">
        <v>24</v>
      </c>
    </row>
    <row r="100" spans="1:17" s="17" customFormat="1" ht="118.5" customHeight="1" x14ac:dyDescent="0.3">
      <c r="A100" s="66" t="s">
        <v>609</v>
      </c>
      <c r="B100" s="145" t="s">
        <v>483</v>
      </c>
      <c r="C100" s="66" t="s">
        <v>615</v>
      </c>
      <c r="D100" s="64"/>
      <c r="E100" s="81"/>
      <c r="F100" s="110" t="s">
        <v>620</v>
      </c>
      <c r="G100" s="64">
        <v>18616444</v>
      </c>
      <c r="H100" s="137" t="s">
        <v>388</v>
      </c>
      <c r="I100" s="51" t="s">
        <v>622</v>
      </c>
      <c r="J100" s="61">
        <v>1</v>
      </c>
      <c r="K100" s="61">
        <v>1</v>
      </c>
      <c r="L100" s="135" t="s">
        <v>24</v>
      </c>
      <c r="M100" s="67" t="s">
        <v>72</v>
      </c>
      <c r="N100" s="69" t="s">
        <v>24</v>
      </c>
      <c r="O100" s="51" t="s">
        <v>390</v>
      </c>
      <c r="P100" s="149" t="s">
        <v>350</v>
      </c>
      <c r="Q100" s="149" t="s">
        <v>24</v>
      </c>
    </row>
    <row r="101" spans="1:17" s="17" customFormat="1" ht="118.5" customHeight="1" x14ac:dyDescent="0.3">
      <c r="A101" s="66" t="s">
        <v>610</v>
      </c>
      <c r="B101" s="145" t="s">
        <v>484</v>
      </c>
      <c r="C101" s="66" t="s">
        <v>616</v>
      </c>
      <c r="D101" s="64"/>
      <c r="E101" s="81"/>
      <c r="F101" s="110" t="s">
        <v>620</v>
      </c>
      <c r="G101" s="64">
        <v>18616444</v>
      </c>
      <c r="H101" s="137" t="s">
        <v>388</v>
      </c>
      <c r="I101" s="51" t="s">
        <v>623</v>
      </c>
      <c r="J101" s="61">
        <v>1</v>
      </c>
      <c r="K101" s="61">
        <v>1</v>
      </c>
      <c r="L101" s="135" t="s">
        <v>24</v>
      </c>
      <c r="M101" s="67" t="s">
        <v>72</v>
      </c>
      <c r="N101" s="69" t="s">
        <v>24</v>
      </c>
      <c r="O101" s="51" t="s">
        <v>390</v>
      </c>
      <c r="P101" s="149" t="s">
        <v>350</v>
      </c>
      <c r="Q101" s="149" t="s">
        <v>24</v>
      </c>
    </row>
    <row r="102" spans="1:17" s="17" customFormat="1" ht="118.5" customHeight="1" x14ac:dyDescent="0.3">
      <c r="A102" s="66" t="s">
        <v>611</v>
      </c>
      <c r="B102" s="145" t="s">
        <v>491</v>
      </c>
      <c r="C102" s="66" t="s">
        <v>617</v>
      </c>
      <c r="D102" s="64"/>
      <c r="E102" s="81"/>
      <c r="F102" s="110" t="s">
        <v>620</v>
      </c>
      <c r="G102" s="64">
        <v>18616444</v>
      </c>
      <c r="H102" s="137" t="s">
        <v>388</v>
      </c>
      <c r="I102" s="51" t="s">
        <v>624</v>
      </c>
      <c r="J102" s="61">
        <v>1</v>
      </c>
      <c r="K102" s="61">
        <v>1</v>
      </c>
      <c r="L102" s="135" t="s">
        <v>24</v>
      </c>
      <c r="M102" s="67" t="s">
        <v>72</v>
      </c>
      <c r="N102" s="69" t="s">
        <v>24</v>
      </c>
      <c r="O102" s="51" t="s">
        <v>390</v>
      </c>
      <c r="P102" s="149" t="s">
        <v>350</v>
      </c>
      <c r="Q102" s="149" t="s">
        <v>24</v>
      </c>
    </row>
    <row r="103" spans="1:17" s="17" customFormat="1" ht="118.5" customHeight="1" x14ac:dyDescent="0.3">
      <c r="A103" s="66" t="s">
        <v>612</v>
      </c>
      <c r="B103" s="145" t="s">
        <v>457</v>
      </c>
      <c r="C103" s="66" t="s">
        <v>618</v>
      </c>
      <c r="D103" s="64"/>
      <c r="E103" s="81"/>
      <c r="F103" s="110" t="s">
        <v>620</v>
      </c>
      <c r="G103" s="64">
        <v>18616444</v>
      </c>
      <c r="H103" s="137" t="s">
        <v>388</v>
      </c>
      <c r="I103" s="51" t="s">
        <v>625</v>
      </c>
      <c r="J103" s="61">
        <v>1</v>
      </c>
      <c r="K103" s="61">
        <v>1</v>
      </c>
      <c r="L103" s="135" t="s">
        <v>24</v>
      </c>
      <c r="M103" s="67" t="s">
        <v>72</v>
      </c>
      <c r="N103" s="69" t="s">
        <v>24</v>
      </c>
      <c r="O103" s="51" t="s">
        <v>390</v>
      </c>
      <c r="P103" s="149" t="s">
        <v>350</v>
      </c>
      <c r="Q103" s="149" t="s">
        <v>24</v>
      </c>
    </row>
    <row r="104" spans="1:17" s="17" customFormat="1" ht="118.5" customHeight="1" x14ac:dyDescent="0.3">
      <c r="A104" s="66" t="s">
        <v>613</v>
      </c>
      <c r="B104" s="145" t="s">
        <v>462</v>
      </c>
      <c r="C104" s="66" t="s">
        <v>619</v>
      </c>
      <c r="D104" s="64"/>
      <c r="E104" s="81"/>
      <c r="F104" s="110" t="s">
        <v>620</v>
      </c>
      <c r="G104" s="64">
        <v>18616444</v>
      </c>
      <c r="H104" s="137" t="s">
        <v>388</v>
      </c>
      <c r="I104" s="51" t="s">
        <v>626</v>
      </c>
      <c r="J104" s="61">
        <v>1</v>
      </c>
      <c r="K104" s="61">
        <v>1</v>
      </c>
      <c r="L104" s="135" t="s">
        <v>24</v>
      </c>
      <c r="M104" s="67" t="s">
        <v>72</v>
      </c>
      <c r="N104" s="69" t="s">
        <v>24</v>
      </c>
      <c r="O104" s="51" t="s">
        <v>390</v>
      </c>
      <c r="P104" s="149" t="s">
        <v>350</v>
      </c>
      <c r="Q104" s="149" t="s">
        <v>24</v>
      </c>
    </row>
    <row r="105" spans="1:17" s="17" customFormat="1" ht="118.5" customHeight="1" x14ac:dyDescent="0.3">
      <c r="A105" s="66" t="s">
        <v>627</v>
      </c>
      <c r="B105" s="145" t="s">
        <v>466</v>
      </c>
      <c r="C105" s="66" t="s">
        <v>628</v>
      </c>
      <c r="D105" s="64"/>
      <c r="E105" s="81"/>
      <c r="F105" s="110" t="s">
        <v>620</v>
      </c>
      <c r="G105" s="64">
        <v>18616444</v>
      </c>
      <c r="H105" s="137" t="s">
        <v>388</v>
      </c>
      <c r="I105" s="51" t="s">
        <v>629</v>
      </c>
      <c r="J105" s="61">
        <v>1</v>
      </c>
      <c r="K105" s="61">
        <v>1</v>
      </c>
      <c r="L105" s="135" t="s">
        <v>24</v>
      </c>
      <c r="M105" s="67" t="s">
        <v>72</v>
      </c>
      <c r="N105" s="69" t="s">
        <v>24</v>
      </c>
      <c r="O105" s="51" t="s">
        <v>390</v>
      </c>
      <c r="P105" s="149" t="s">
        <v>350</v>
      </c>
      <c r="Q105" s="149" t="s">
        <v>24</v>
      </c>
    </row>
    <row r="106" spans="1:17" s="17" customFormat="1" ht="118.5" customHeight="1" x14ac:dyDescent="0.3">
      <c r="A106" s="66" t="s">
        <v>630</v>
      </c>
      <c r="B106" s="145" t="s">
        <v>631</v>
      </c>
      <c r="C106" s="66" t="s">
        <v>632</v>
      </c>
      <c r="D106" s="64" t="s">
        <v>634</v>
      </c>
      <c r="E106" s="81">
        <v>274114.78000000003</v>
      </c>
      <c r="F106" s="134" t="s">
        <v>633</v>
      </c>
      <c r="G106" s="64">
        <v>18616444</v>
      </c>
      <c r="H106" s="137" t="s">
        <v>635</v>
      </c>
      <c r="I106" s="51" t="s">
        <v>636</v>
      </c>
      <c r="J106" s="61">
        <v>184726.85</v>
      </c>
      <c r="K106" s="61">
        <v>0</v>
      </c>
      <c r="L106" s="135" t="s">
        <v>24</v>
      </c>
      <c r="M106" s="67" t="s">
        <v>72</v>
      </c>
      <c r="N106" s="69" t="s">
        <v>24</v>
      </c>
      <c r="O106" s="51" t="s">
        <v>637</v>
      </c>
      <c r="P106" s="149" t="s">
        <v>638</v>
      </c>
      <c r="Q106" s="149" t="s">
        <v>24</v>
      </c>
    </row>
    <row r="107" spans="1:17" s="17" customFormat="1" ht="118.5" customHeight="1" x14ac:dyDescent="0.3">
      <c r="A107" s="274"/>
      <c r="B107" s="275"/>
      <c r="C107" s="275"/>
      <c r="D107" s="275"/>
      <c r="E107" s="275"/>
      <c r="F107" s="275"/>
      <c r="G107" s="275"/>
      <c r="H107" s="275"/>
      <c r="I107" s="276"/>
      <c r="J107" s="139">
        <f>J40+J41+J42+J43+J44+J45+J46+J47+J48+J49+J50+J51+J52+J53+J54+J55+J56+J57+J58+J59+J60+J61+J62+J63+J64+J65+J66+J67+J68+J69+J70+J71+J72+J73+J74+J75+J76+J77+J78+J79+J80+J81+J82+J83+J84+J85+J86+J87+J88+J89+J90+J91+J92+J93+J94+J95+J96+J97+J98+J99+J100+J101+J102+J103+J104+J105+J106</f>
        <v>1654937.85</v>
      </c>
      <c r="K107" s="139">
        <f>K40+K41+K42+K43+K44+K45+K46+K47+K48+K49+K50+K51+K52+K53+K54+K55+K56+K57+K58+K59+K60+K61+K62+K63+K64+K65+K66+K67+K68+K69+K70+K71+K72+K73+K74+K75+K76+K77+K78+K79+K80+K81+K82+K83+K84+K85+K86+K87+K88+K89+K90+K91+K92+K93+K94+K95+K96+K97+K98+K99+K100+K101+K102+K103+K104+K105+K106</f>
        <v>1470211</v>
      </c>
      <c r="L107" s="135"/>
      <c r="M107" s="67"/>
      <c r="N107" s="69"/>
      <c r="O107" s="51"/>
      <c r="P107" s="148"/>
      <c r="Q107" s="148"/>
    </row>
    <row r="108" spans="1:17" s="17" customFormat="1" ht="118.5" customHeight="1" x14ac:dyDescent="0.3">
      <c r="A108" s="277" t="s">
        <v>640</v>
      </c>
      <c r="B108" s="278"/>
      <c r="C108" s="278"/>
      <c r="D108" s="278"/>
      <c r="E108" s="278"/>
      <c r="F108" s="278"/>
      <c r="G108" s="278"/>
      <c r="H108" s="278"/>
      <c r="I108" s="279"/>
      <c r="J108" s="61"/>
      <c r="K108" s="61"/>
      <c r="L108" s="135"/>
      <c r="M108" s="67"/>
      <c r="N108" s="69"/>
      <c r="O108" s="51"/>
      <c r="P108" s="148"/>
      <c r="Q108" s="148"/>
    </row>
    <row r="109" spans="1:17" s="17" customFormat="1" ht="118.5" customHeight="1" x14ac:dyDescent="0.3">
      <c r="A109" s="66" t="s">
        <v>641</v>
      </c>
      <c r="B109" s="145" t="s">
        <v>642</v>
      </c>
      <c r="C109" s="66" t="s">
        <v>643</v>
      </c>
      <c r="D109" s="64"/>
      <c r="E109" s="81"/>
      <c r="F109" s="134" t="s">
        <v>644</v>
      </c>
      <c r="G109" s="64">
        <v>18616444</v>
      </c>
      <c r="H109" s="137" t="s">
        <v>282</v>
      </c>
      <c r="I109" s="51" t="s">
        <v>645</v>
      </c>
      <c r="J109" s="61">
        <v>35708</v>
      </c>
      <c r="K109" s="61">
        <v>35708</v>
      </c>
      <c r="L109" s="135" t="s">
        <v>24</v>
      </c>
      <c r="M109" s="67" t="s">
        <v>72</v>
      </c>
      <c r="N109" s="69" t="s">
        <v>24</v>
      </c>
      <c r="O109" s="51"/>
      <c r="P109" s="148" t="s">
        <v>646</v>
      </c>
      <c r="Q109" s="150" t="s">
        <v>24</v>
      </c>
    </row>
    <row r="110" spans="1:17" s="17" customFormat="1" ht="118.5" customHeight="1" x14ac:dyDescent="0.3">
      <c r="A110" s="151" t="s">
        <v>647</v>
      </c>
      <c r="B110" s="152" t="s">
        <v>648</v>
      </c>
      <c r="C110" s="151" t="s">
        <v>649</v>
      </c>
      <c r="D110" s="153" t="s">
        <v>650</v>
      </c>
      <c r="E110" s="154">
        <v>634541.49</v>
      </c>
      <c r="F110" s="155" t="s">
        <v>651</v>
      </c>
      <c r="G110" s="153">
        <v>18616444</v>
      </c>
      <c r="H110" s="156" t="s">
        <v>268</v>
      </c>
      <c r="I110" s="157" t="s">
        <v>652</v>
      </c>
      <c r="J110" s="158">
        <v>844819</v>
      </c>
      <c r="K110" s="158">
        <v>844819</v>
      </c>
      <c r="L110" s="151" t="s">
        <v>24</v>
      </c>
      <c r="M110" s="159" t="s">
        <v>72</v>
      </c>
      <c r="N110" s="160" t="s">
        <v>24</v>
      </c>
      <c r="O110" s="157" t="s">
        <v>653</v>
      </c>
      <c r="P110" s="157" t="s">
        <v>646</v>
      </c>
      <c r="Q110" s="157" t="s">
        <v>24</v>
      </c>
    </row>
    <row r="111" spans="1:17" s="17" customFormat="1" ht="118.5" customHeight="1" x14ac:dyDescent="0.3">
      <c r="A111" s="66" t="s">
        <v>654</v>
      </c>
      <c r="B111" s="145" t="s">
        <v>655</v>
      </c>
      <c r="C111" s="66" t="s">
        <v>656</v>
      </c>
      <c r="D111" s="64" t="s">
        <v>657</v>
      </c>
      <c r="E111" s="81">
        <v>5015396.47</v>
      </c>
      <c r="F111" s="134" t="s">
        <v>658</v>
      </c>
      <c r="G111" s="64">
        <v>18616444</v>
      </c>
      <c r="H111" s="137" t="s">
        <v>659</v>
      </c>
      <c r="I111" s="51" t="s">
        <v>660</v>
      </c>
      <c r="J111" s="61">
        <v>3604500</v>
      </c>
      <c r="K111" s="61">
        <v>3604500</v>
      </c>
      <c r="L111" s="135" t="s">
        <v>24</v>
      </c>
      <c r="M111" s="67" t="s">
        <v>72</v>
      </c>
      <c r="N111" s="69" t="s">
        <v>24</v>
      </c>
      <c r="O111" s="51" t="s">
        <v>661</v>
      </c>
      <c r="P111" s="148" t="s">
        <v>646</v>
      </c>
      <c r="Q111" s="148" t="s">
        <v>24</v>
      </c>
    </row>
    <row r="112" spans="1:17" s="17" customFormat="1" ht="118.5" customHeight="1" x14ac:dyDescent="0.3">
      <c r="A112" s="66" t="s">
        <v>662</v>
      </c>
      <c r="B112" s="145" t="s">
        <v>663</v>
      </c>
      <c r="C112" s="66" t="s">
        <v>664</v>
      </c>
      <c r="D112" s="64" t="s">
        <v>665</v>
      </c>
      <c r="E112" s="81"/>
      <c r="F112" s="134" t="s">
        <v>666</v>
      </c>
      <c r="G112" s="64">
        <v>18616444</v>
      </c>
      <c r="H112" s="137" t="s">
        <v>314</v>
      </c>
      <c r="I112" s="51" t="s">
        <v>667</v>
      </c>
      <c r="J112" s="61">
        <v>2929584</v>
      </c>
      <c r="K112" s="61">
        <v>2929584</v>
      </c>
      <c r="L112" s="135" t="s">
        <v>24</v>
      </c>
      <c r="M112" s="67" t="s">
        <v>72</v>
      </c>
      <c r="N112" s="69" t="s">
        <v>24</v>
      </c>
      <c r="O112" s="51" t="s">
        <v>668</v>
      </c>
      <c r="P112" s="150" t="s">
        <v>646</v>
      </c>
      <c r="Q112" s="150" t="s">
        <v>24</v>
      </c>
    </row>
    <row r="113" spans="1:17" s="17" customFormat="1" ht="118.5" customHeight="1" x14ac:dyDescent="0.3">
      <c r="A113" s="151" t="s">
        <v>669</v>
      </c>
      <c r="B113" s="152" t="s">
        <v>670</v>
      </c>
      <c r="C113" s="151" t="s">
        <v>671</v>
      </c>
      <c r="D113" s="153" t="s">
        <v>672</v>
      </c>
      <c r="E113" s="154">
        <v>5733233.8200000003</v>
      </c>
      <c r="F113" s="155" t="s">
        <v>673</v>
      </c>
      <c r="G113" s="153">
        <v>18616444</v>
      </c>
      <c r="H113" s="156" t="s">
        <v>372</v>
      </c>
      <c r="I113" s="157" t="s">
        <v>674</v>
      </c>
      <c r="J113" s="158">
        <v>16797168</v>
      </c>
      <c r="K113" s="158">
        <v>16797168</v>
      </c>
      <c r="L113" s="151" t="s">
        <v>24</v>
      </c>
      <c r="M113" s="159" t="s">
        <v>72</v>
      </c>
      <c r="N113" s="160" t="s">
        <v>24</v>
      </c>
      <c r="O113" s="157" t="s">
        <v>675</v>
      </c>
      <c r="P113" s="157" t="s">
        <v>646</v>
      </c>
      <c r="Q113" s="157" t="s">
        <v>24</v>
      </c>
    </row>
    <row r="114" spans="1:17" s="17" customFormat="1" ht="118.5" customHeight="1" x14ac:dyDescent="0.3">
      <c r="A114" s="151" t="s">
        <v>676</v>
      </c>
      <c r="B114" s="152" t="s">
        <v>677</v>
      </c>
      <c r="C114" s="151" t="s">
        <v>678</v>
      </c>
      <c r="D114" s="153" t="s">
        <v>679</v>
      </c>
      <c r="E114" s="154">
        <v>4153125.19</v>
      </c>
      <c r="F114" s="155" t="s">
        <v>680</v>
      </c>
      <c r="G114" s="153">
        <v>18616444</v>
      </c>
      <c r="H114" s="156" t="s">
        <v>681</v>
      </c>
      <c r="I114" s="157" t="s">
        <v>682</v>
      </c>
      <c r="J114" s="158">
        <v>2122370.42</v>
      </c>
      <c r="K114" s="158">
        <v>2122370.42</v>
      </c>
      <c r="L114" s="151" t="s">
        <v>24</v>
      </c>
      <c r="M114" s="159" t="s">
        <v>72</v>
      </c>
      <c r="N114" s="160" t="s">
        <v>24</v>
      </c>
      <c r="O114" s="157" t="s">
        <v>683</v>
      </c>
      <c r="P114" s="157" t="s">
        <v>646</v>
      </c>
      <c r="Q114" s="157" t="s">
        <v>24</v>
      </c>
    </row>
    <row r="115" spans="1:17" s="17" customFormat="1" ht="166.8" customHeight="1" x14ac:dyDescent="0.3">
      <c r="A115" s="151" t="s">
        <v>684</v>
      </c>
      <c r="B115" s="152" t="s">
        <v>685</v>
      </c>
      <c r="C115" s="151" t="s">
        <v>686</v>
      </c>
      <c r="D115" s="153" t="s">
        <v>687</v>
      </c>
      <c r="E115" s="154">
        <v>9943743.4499999993</v>
      </c>
      <c r="F115" s="155" t="s">
        <v>688</v>
      </c>
      <c r="G115" s="153">
        <v>18616444</v>
      </c>
      <c r="H115" s="156" t="s">
        <v>224</v>
      </c>
      <c r="I115" s="157" t="s">
        <v>689</v>
      </c>
      <c r="J115" s="158">
        <v>23065039</v>
      </c>
      <c r="K115" s="158">
        <v>23065039</v>
      </c>
      <c r="L115" s="151" t="s">
        <v>24</v>
      </c>
      <c r="M115" s="159" t="s">
        <v>72</v>
      </c>
      <c r="N115" s="160" t="s">
        <v>24</v>
      </c>
      <c r="O115" s="157" t="s">
        <v>690</v>
      </c>
      <c r="P115" s="157" t="s">
        <v>646</v>
      </c>
      <c r="Q115" s="157" t="s">
        <v>24</v>
      </c>
    </row>
    <row r="116" spans="1:17" s="17" customFormat="1" ht="118.5" customHeight="1" x14ac:dyDescent="0.3">
      <c r="A116" s="66" t="s">
        <v>691</v>
      </c>
      <c r="B116" s="145" t="s">
        <v>692</v>
      </c>
      <c r="C116" s="66" t="s">
        <v>693</v>
      </c>
      <c r="D116" s="64" t="s">
        <v>694</v>
      </c>
      <c r="E116" s="81">
        <v>888333.27</v>
      </c>
      <c r="F116" s="134" t="s">
        <v>695</v>
      </c>
      <c r="G116" s="64">
        <v>18616444</v>
      </c>
      <c r="H116" s="137" t="s">
        <v>321</v>
      </c>
      <c r="I116" s="51" t="s">
        <v>696</v>
      </c>
      <c r="J116" s="61">
        <v>1389046</v>
      </c>
      <c r="K116" s="61">
        <v>1389046</v>
      </c>
      <c r="L116" s="135" t="s">
        <v>24</v>
      </c>
      <c r="M116" s="67" t="s">
        <v>72</v>
      </c>
      <c r="N116" s="69" t="s">
        <v>24</v>
      </c>
      <c r="O116" s="51" t="s">
        <v>697</v>
      </c>
      <c r="P116" s="147" t="s">
        <v>646</v>
      </c>
      <c r="Q116" s="147" t="s">
        <v>24</v>
      </c>
    </row>
    <row r="117" spans="1:17" s="17" customFormat="1" ht="118.5" customHeight="1" x14ac:dyDescent="0.3">
      <c r="A117" s="274"/>
      <c r="B117" s="275"/>
      <c r="C117" s="275"/>
      <c r="D117" s="275"/>
      <c r="E117" s="275"/>
      <c r="F117" s="275"/>
      <c r="G117" s="275"/>
      <c r="H117" s="275"/>
      <c r="I117" s="276"/>
      <c r="J117" s="139">
        <f>J109+J110+J111+J112+J113+J114+J115+J116</f>
        <v>50788234.420000002</v>
      </c>
      <c r="K117" s="139">
        <f>K109+K110+K111+K112+K113+K114+K115+K116</f>
        <v>50788234.420000002</v>
      </c>
      <c r="L117" s="135"/>
      <c r="M117" s="67"/>
      <c r="N117" s="69"/>
      <c r="O117" s="51"/>
      <c r="P117" s="147"/>
      <c r="Q117" s="147"/>
    </row>
    <row r="118" spans="1:17" s="17" customFormat="1" ht="118.5" customHeight="1" x14ac:dyDescent="0.3">
      <c r="A118" s="277" t="s">
        <v>698</v>
      </c>
      <c r="B118" s="278"/>
      <c r="C118" s="278"/>
      <c r="D118" s="278"/>
      <c r="E118" s="278"/>
      <c r="F118" s="278"/>
      <c r="G118" s="278"/>
      <c r="H118" s="278"/>
      <c r="I118" s="279"/>
      <c r="J118" s="61"/>
      <c r="K118" s="61"/>
      <c r="L118" s="135"/>
      <c r="M118" s="67"/>
      <c r="N118" s="69"/>
      <c r="O118" s="51"/>
      <c r="P118" s="147"/>
      <c r="Q118" s="147"/>
    </row>
    <row r="119" spans="1:17" s="17" customFormat="1" ht="118.5" customHeight="1" x14ac:dyDescent="0.3">
      <c r="A119" s="66" t="s">
        <v>700</v>
      </c>
      <c r="B119" s="145" t="s">
        <v>701</v>
      </c>
      <c r="C119" s="66" t="s">
        <v>702</v>
      </c>
      <c r="D119" s="64" t="s">
        <v>703</v>
      </c>
      <c r="E119" s="81">
        <v>66980.509999999995</v>
      </c>
      <c r="F119" s="134" t="s">
        <v>704</v>
      </c>
      <c r="G119" s="64">
        <v>18616444</v>
      </c>
      <c r="H119" s="137" t="s">
        <v>194</v>
      </c>
      <c r="I119" s="51" t="s">
        <v>705</v>
      </c>
      <c r="J119" s="61">
        <v>79860</v>
      </c>
      <c r="K119" s="61">
        <v>79860</v>
      </c>
      <c r="L119" s="135" t="s">
        <v>24</v>
      </c>
      <c r="M119" s="67" t="s">
        <v>72</v>
      </c>
      <c r="N119" s="69" t="s">
        <v>24</v>
      </c>
      <c r="O119" s="51" t="s">
        <v>706</v>
      </c>
      <c r="P119" s="147" t="s">
        <v>707</v>
      </c>
      <c r="Q119" s="147" t="s">
        <v>24</v>
      </c>
    </row>
    <row r="120" spans="1:17" s="17" customFormat="1" ht="118.5" customHeight="1" x14ac:dyDescent="0.3">
      <c r="A120" s="66" t="s">
        <v>708</v>
      </c>
      <c r="B120" s="145" t="s">
        <v>710</v>
      </c>
      <c r="C120" s="66" t="s">
        <v>712</v>
      </c>
      <c r="D120" s="64" t="s">
        <v>714</v>
      </c>
      <c r="E120" s="81">
        <v>66980.509999999995</v>
      </c>
      <c r="F120" s="134" t="s">
        <v>716</v>
      </c>
      <c r="G120" s="64">
        <v>18616444</v>
      </c>
      <c r="H120" s="137" t="s">
        <v>718</v>
      </c>
      <c r="I120" s="51" t="s">
        <v>720</v>
      </c>
      <c r="J120" s="61">
        <v>79860</v>
      </c>
      <c r="K120" s="61">
        <v>79860</v>
      </c>
      <c r="L120" s="135" t="s">
        <v>24</v>
      </c>
      <c r="M120" s="67" t="s">
        <v>72</v>
      </c>
      <c r="N120" s="69" t="s">
        <v>24</v>
      </c>
      <c r="O120" s="51" t="s">
        <v>722</v>
      </c>
      <c r="P120" s="161" t="s">
        <v>707</v>
      </c>
      <c r="Q120" s="161" t="s">
        <v>24</v>
      </c>
    </row>
    <row r="121" spans="1:17" s="17" customFormat="1" ht="118.5" customHeight="1" x14ac:dyDescent="0.3">
      <c r="A121" s="66" t="s">
        <v>709</v>
      </c>
      <c r="B121" s="145" t="s">
        <v>711</v>
      </c>
      <c r="C121" s="66" t="s">
        <v>713</v>
      </c>
      <c r="D121" s="64" t="s">
        <v>715</v>
      </c>
      <c r="E121" s="81">
        <v>81318.490000000005</v>
      </c>
      <c r="F121" s="134" t="s">
        <v>717</v>
      </c>
      <c r="G121" s="64">
        <v>18616444</v>
      </c>
      <c r="H121" s="137" t="s">
        <v>719</v>
      </c>
      <c r="I121" s="51" t="s">
        <v>721</v>
      </c>
      <c r="J121" s="61">
        <v>79860</v>
      </c>
      <c r="K121" s="61">
        <v>79860</v>
      </c>
      <c r="L121" s="135" t="s">
        <v>24</v>
      </c>
      <c r="M121" s="67" t="s">
        <v>72</v>
      </c>
      <c r="N121" s="69" t="s">
        <v>24</v>
      </c>
      <c r="O121" s="51" t="s">
        <v>723</v>
      </c>
      <c r="P121" s="161" t="s">
        <v>707</v>
      </c>
      <c r="Q121" s="161" t="s">
        <v>24</v>
      </c>
    </row>
    <row r="122" spans="1:17" s="17" customFormat="1" ht="118.5" customHeight="1" x14ac:dyDescent="0.3">
      <c r="A122" s="66" t="s">
        <v>728</v>
      </c>
      <c r="B122" s="145" t="s">
        <v>729</v>
      </c>
      <c r="C122" s="66" t="s">
        <v>730</v>
      </c>
      <c r="D122" s="64"/>
      <c r="E122" s="81"/>
      <c r="F122" s="134" t="s">
        <v>459</v>
      </c>
      <c r="G122" s="64">
        <v>18616444</v>
      </c>
      <c r="H122" s="137" t="s">
        <v>731</v>
      </c>
      <c r="I122" s="51" t="s">
        <v>732</v>
      </c>
      <c r="J122" s="61">
        <v>0</v>
      </c>
      <c r="K122" s="61">
        <v>0</v>
      </c>
      <c r="L122" s="135" t="s">
        <v>24</v>
      </c>
      <c r="M122" s="67" t="s">
        <v>72</v>
      </c>
      <c r="N122" s="69" t="s">
        <v>24</v>
      </c>
      <c r="O122" s="51"/>
      <c r="P122" s="161" t="s">
        <v>733</v>
      </c>
      <c r="Q122" s="161" t="s">
        <v>24</v>
      </c>
    </row>
    <row r="123" spans="1:17" s="17" customFormat="1" ht="118.5" customHeight="1" x14ac:dyDescent="0.3">
      <c r="A123" s="66" t="s">
        <v>734</v>
      </c>
      <c r="B123" s="145" t="s">
        <v>737</v>
      </c>
      <c r="C123" s="66" t="s">
        <v>738</v>
      </c>
      <c r="D123" s="64"/>
      <c r="E123" s="81"/>
      <c r="F123" s="134" t="s">
        <v>741</v>
      </c>
      <c r="G123" s="64">
        <v>18616444</v>
      </c>
      <c r="H123" s="137" t="s">
        <v>743</v>
      </c>
      <c r="I123" s="51" t="s">
        <v>744</v>
      </c>
      <c r="J123" s="61">
        <v>31460</v>
      </c>
      <c r="K123" s="61">
        <v>31460</v>
      </c>
      <c r="L123" s="135" t="s">
        <v>24</v>
      </c>
      <c r="M123" s="67" t="s">
        <v>72</v>
      </c>
      <c r="N123" s="69" t="s">
        <v>24</v>
      </c>
      <c r="O123" s="51"/>
      <c r="P123" s="161" t="s">
        <v>745</v>
      </c>
      <c r="Q123" s="161" t="s">
        <v>24</v>
      </c>
    </row>
    <row r="124" spans="1:17" s="17" customFormat="1" ht="118.5" customHeight="1" x14ac:dyDescent="0.3">
      <c r="A124" s="66" t="s">
        <v>735</v>
      </c>
      <c r="B124" s="145" t="s">
        <v>737</v>
      </c>
      <c r="C124" s="66" t="s">
        <v>739</v>
      </c>
      <c r="D124" s="64"/>
      <c r="E124" s="81"/>
      <c r="F124" s="134" t="s">
        <v>394</v>
      </c>
      <c r="G124" s="64">
        <v>18616444</v>
      </c>
      <c r="H124" s="137" t="s">
        <v>743</v>
      </c>
      <c r="I124" s="51" t="s">
        <v>744</v>
      </c>
      <c r="J124" s="61">
        <v>54450</v>
      </c>
      <c r="K124" s="61">
        <v>54450</v>
      </c>
      <c r="L124" s="135" t="s">
        <v>24</v>
      </c>
      <c r="M124" s="67" t="s">
        <v>72</v>
      </c>
      <c r="N124" s="69" t="s">
        <v>24</v>
      </c>
      <c r="O124" s="51"/>
      <c r="P124" s="161" t="s">
        <v>745</v>
      </c>
      <c r="Q124" s="161" t="s">
        <v>24</v>
      </c>
    </row>
    <row r="125" spans="1:17" s="17" customFormat="1" ht="118.5" customHeight="1" x14ac:dyDescent="0.3">
      <c r="A125" s="66" t="s">
        <v>736</v>
      </c>
      <c r="B125" s="145" t="s">
        <v>737</v>
      </c>
      <c r="C125" s="66" t="s">
        <v>740</v>
      </c>
      <c r="D125" s="64"/>
      <c r="E125" s="81"/>
      <c r="F125" s="134" t="s">
        <v>742</v>
      </c>
      <c r="G125" s="64">
        <v>18616444</v>
      </c>
      <c r="H125" s="137" t="s">
        <v>743</v>
      </c>
      <c r="I125" s="51" t="s">
        <v>744</v>
      </c>
      <c r="J125" s="61">
        <v>54450</v>
      </c>
      <c r="K125" s="61">
        <v>54450</v>
      </c>
      <c r="L125" s="135" t="s">
        <v>24</v>
      </c>
      <c r="M125" s="67" t="s">
        <v>72</v>
      </c>
      <c r="N125" s="69" t="s">
        <v>24</v>
      </c>
      <c r="O125" s="51"/>
      <c r="P125" s="161" t="s">
        <v>745</v>
      </c>
      <c r="Q125" s="161" t="s">
        <v>24</v>
      </c>
    </row>
    <row r="126" spans="1:17" s="17" customFormat="1" ht="118.5" customHeight="1" x14ac:dyDescent="0.3">
      <c r="A126" s="66" t="s">
        <v>746</v>
      </c>
      <c r="B126" s="145" t="s">
        <v>737</v>
      </c>
      <c r="C126" s="66" t="s">
        <v>747</v>
      </c>
      <c r="D126" s="64"/>
      <c r="E126" s="81"/>
      <c r="F126" s="134" t="s">
        <v>742</v>
      </c>
      <c r="G126" s="64">
        <v>18616444</v>
      </c>
      <c r="H126" s="137" t="s">
        <v>743</v>
      </c>
      <c r="I126" s="51" t="s">
        <v>744</v>
      </c>
      <c r="J126" s="61">
        <v>29040</v>
      </c>
      <c r="K126" s="61">
        <v>29040</v>
      </c>
      <c r="L126" s="135" t="s">
        <v>24</v>
      </c>
      <c r="M126" s="67" t="s">
        <v>72</v>
      </c>
      <c r="N126" s="69" t="s">
        <v>24</v>
      </c>
      <c r="O126" s="51"/>
      <c r="P126" s="161" t="s">
        <v>745</v>
      </c>
      <c r="Q126" s="161" t="s">
        <v>24</v>
      </c>
    </row>
    <row r="127" spans="1:17" s="17" customFormat="1" ht="118.5" customHeight="1" x14ac:dyDescent="0.3">
      <c r="A127" s="66" t="s">
        <v>748</v>
      </c>
      <c r="B127" s="145" t="s">
        <v>749</v>
      </c>
      <c r="C127" s="66" t="s">
        <v>750</v>
      </c>
      <c r="D127" s="64"/>
      <c r="E127" s="81"/>
      <c r="F127" s="134" t="s">
        <v>751</v>
      </c>
      <c r="G127" s="64">
        <v>18616444</v>
      </c>
      <c r="H127" s="137" t="s">
        <v>743</v>
      </c>
      <c r="I127" s="51" t="s">
        <v>752</v>
      </c>
      <c r="J127" s="61">
        <v>508200</v>
      </c>
      <c r="K127" s="61">
        <v>508200</v>
      </c>
      <c r="L127" s="135" t="s">
        <v>24</v>
      </c>
      <c r="M127" s="67" t="s">
        <v>72</v>
      </c>
      <c r="N127" s="69" t="s">
        <v>24</v>
      </c>
      <c r="O127" s="51"/>
      <c r="P127" s="161" t="s">
        <v>753</v>
      </c>
      <c r="Q127" s="161" t="s">
        <v>24</v>
      </c>
    </row>
    <row r="128" spans="1:17" s="17" customFormat="1" ht="118.5" customHeight="1" x14ac:dyDescent="0.3">
      <c r="A128" s="66" t="s">
        <v>754</v>
      </c>
      <c r="B128" s="145" t="s">
        <v>755</v>
      </c>
      <c r="C128" s="66" t="s">
        <v>756</v>
      </c>
      <c r="D128" s="64"/>
      <c r="E128" s="81"/>
      <c r="F128" s="134" t="s">
        <v>757</v>
      </c>
      <c r="G128" s="64">
        <v>18616444</v>
      </c>
      <c r="H128" s="137" t="s">
        <v>743</v>
      </c>
      <c r="I128" s="51" t="s">
        <v>96</v>
      </c>
      <c r="J128" s="61">
        <v>12100</v>
      </c>
      <c r="K128" s="61">
        <v>12100</v>
      </c>
      <c r="L128" s="135" t="s">
        <v>24</v>
      </c>
      <c r="M128" s="67" t="s">
        <v>72</v>
      </c>
      <c r="N128" s="69" t="s">
        <v>24</v>
      </c>
      <c r="O128" s="51"/>
      <c r="P128" s="161" t="s">
        <v>758</v>
      </c>
      <c r="Q128" s="161" t="s">
        <v>24</v>
      </c>
    </row>
    <row r="129" spans="1:17" s="17" customFormat="1" ht="118.5" customHeight="1" x14ac:dyDescent="0.3">
      <c r="A129" s="66" t="s">
        <v>759</v>
      </c>
      <c r="B129" s="145" t="s">
        <v>760</v>
      </c>
      <c r="C129" s="66" t="s">
        <v>761</v>
      </c>
      <c r="D129" s="64"/>
      <c r="E129" s="81"/>
      <c r="F129" s="134" t="s">
        <v>762</v>
      </c>
      <c r="G129" s="64">
        <v>18616444</v>
      </c>
      <c r="H129" s="137" t="s">
        <v>743</v>
      </c>
      <c r="I129" s="51"/>
      <c r="J129" s="61">
        <v>12100</v>
      </c>
      <c r="K129" s="61">
        <v>12100</v>
      </c>
      <c r="L129" s="135" t="s">
        <v>24</v>
      </c>
      <c r="M129" s="67" t="s">
        <v>72</v>
      </c>
      <c r="N129" s="69" t="s">
        <v>24</v>
      </c>
      <c r="O129" s="51"/>
      <c r="P129" s="161" t="s">
        <v>763</v>
      </c>
      <c r="Q129" s="161" t="s">
        <v>24</v>
      </c>
    </row>
    <row r="130" spans="1:17" s="17" customFormat="1" ht="118.5" customHeight="1" x14ac:dyDescent="0.3">
      <c r="A130" s="66" t="s">
        <v>764</v>
      </c>
      <c r="B130" s="145" t="s">
        <v>765</v>
      </c>
      <c r="C130" s="66" t="s">
        <v>766</v>
      </c>
      <c r="D130" s="64" t="s">
        <v>768</v>
      </c>
      <c r="E130" s="81"/>
      <c r="F130" s="134" t="s">
        <v>767</v>
      </c>
      <c r="G130" s="64">
        <v>18616444</v>
      </c>
      <c r="H130" s="137" t="s">
        <v>743</v>
      </c>
      <c r="I130" s="51" t="s">
        <v>783</v>
      </c>
      <c r="J130" s="61">
        <v>12100</v>
      </c>
      <c r="K130" s="61">
        <v>12100</v>
      </c>
      <c r="L130" s="135" t="s">
        <v>24</v>
      </c>
      <c r="M130" s="67" t="s">
        <v>72</v>
      </c>
      <c r="N130" s="69" t="s">
        <v>24</v>
      </c>
      <c r="O130" s="51"/>
      <c r="P130" s="161" t="s">
        <v>763</v>
      </c>
      <c r="Q130" s="161" t="s">
        <v>24</v>
      </c>
    </row>
    <row r="131" spans="1:17" s="17" customFormat="1" ht="118.5" customHeight="1" x14ac:dyDescent="0.3">
      <c r="A131" s="66" t="s">
        <v>769</v>
      </c>
      <c r="B131" s="145" t="s">
        <v>771</v>
      </c>
      <c r="C131" s="66" t="s">
        <v>772</v>
      </c>
      <c r="D131" s="64"/>
      <c r="E131" s="81"/>
      <c r="F131" s="134" t="s">
        <v>774</v>
      </c>
      <c r="G131" s="64">
        <v>18616444</v>
      </c>
      <c r="H131" s="137" t="s">
        <v>743</v>
      </c>
      <c r="I131" s="51"/>
      <c r="J131" s="61">
        <v>12100</v>
      </c>
      <c r="K131" s="61">
        <v>12100</v>
      </c>
      <c r="L131" s="135" t="s">
        <v>24</v>
      </c>
      <c r="M131" s="67" t="s">
        <v>72</v>
      </c>
      <c r="N131" s="69" t="s">
        <v>24</v>
      </c>
      <c r="O131" s="51"/>
      <c r="P131" s="161" t="s">
        <v>763</v>
      </c>
      <c r="Q131" s="161" t="s">
        <v>24</v>
      </c>
    </row>
    <row r="132" spans="1:17" s="17" customFormat="1" ht="118.5" customHeight="1" x14ac:dyDescent="0.3">
      <c r="A132" s="66" t="s">
        <v>770</v>
      </c>
      <c r="B132" s="145" t="s">
        <v>771</v>
      </c>
      <c r="C132" s="66" t="s">
        <v>773</v>
      </c>
      <c r="D132" s="64"/>
      <c r="E132" s="81"/>
      <c r="F132" s="134" t="s">
        <v>775</v>
      </c>
      <c r="G132" s="64">
        <v>18616444</v>
      </c>
      <c r="H132" s="137" t="s">
        <v>743</v>
      </c>
      <c r="I132" s="51"/>
      <c r="J132" s="61">
        <v>12100</v>
      </c>
      <c r="K132" s="61">
        <v>12100</v>
      </c>
      <c r="L132" s="135" t="s">
        <v>24</v>
      </c>
      <c r="M132" s="67" t="s">
        <v>72</v>
      </c>
      <c r="N132" s="69" t="s">
        <v>24</v>
      </c>
      <c r="O132" s="51"/>
      <c r="P132" s="161" t="s">
        <v>763</v>
      </c>
      <c r="Q132" s="161" t="s">
        <v>24</v>
      </c>
    </row>
    <row r="133" spans="1:17" s="17" customFormat="1" ht="118.5" customHeight="1" x14ac:dyDescent="0.3">
      <c r="A133" s="66" t="s">
        <v>776</v>
      </c>
      <c r="B133" s="145" t="s">
        <v>778</v>
      </c>
      <c r="C133" s="66" t="s">
        <v>779</v>
      </c>
      <c r="D133" s="64"/>
      <c r="E133" s="81"/>
      <c r="F133" s="134" t="s">
        <v>781</v>
      </c>
      <c r="G133" s="64">
        <v>18616444</v>
      </c>
      <c r="H133" s="137" t="s">
        <v>743</v>
      </c>
      <c r="I133" s="51"/>
      <c r="J133" s="61">
        <v>181500</v>
      </c>
      <c r="K133" s="61">
        <v>181500</v>
      </c>
      <c r="L133" s="135" t="s">
        <v>24</v>
      </c>
      <c r="M133" s="67" t="s">
        <v>72</v>
      </c>
      <c r="N133" s="69" t="s">
        <v>24</v>
      </c>
      <c r="O133" s="51"/>
      <c r="P133" s="161" t="s">
        <v>763</v>
      </c>
      <c r="Q133" s="161" t="s">
        <v>24</v>
      </c>
    </row>
    <row r="134" spans="1:17" s="17" customFormat="1" ht="118.5" customHeight="1" x14ac:dyDescent="0.3">
      <c r="A134" s="66" t="s">
        <v>777</v>
      </c>
      <c r="B134" s="145" t="s">
        <v>778</v>
      </c>
      <c r="C134" s="66" t="s">
        <v>780</v>
      </c>
      <c r="D134" s="64"/>
      <c r="E134" s="81"/>
      <c r="F134" s="134" t="s">
        <v>782</v>
      </c>
      <c r="G134" s="64">
        <v>18616444</v>
      </c>
      <c r="H134" s="137" t="s">
        <v>743</v>
      </c>
      <c r="I134" s="51"/>
      <c r="J134" s="61">
        <v>60500</v>
      </c>
      <c r="K134" s="61">
        <v>60500</v>
      </c>
      <c r="L134" s="135" t="s">
        <v>24</v>
      </c>
      <c r="M134" s="67" t="s">
        <v>72</v>
      </c>
      <c r="N134" s="69" t="s">
        <v>24</v>
      </c>
      <c r="O134" s="51"/>
      <c r="P134" s="161" t="s">
        <v>763</v>
      </c>
      <c r="Q134" s="161" t="s">
        <v>24</v>
      </c>
    </row>
    <row r="135" spans="1:17" s="17" customFormat="1" ht="118.5" customHeight="1" x14ac:dyDescent="0.3">
      <c r="A135" s="66" t="s">
        <v>784</v>
      </c>
      <c r="B135" s="145" t="s">
        <v>785</v>
      </c>
      <c r="C135" s="66" t="s">
        <v>786</v>
      </c>
      <c r="D135" s="64"/>
      <c r="E135" s="81"/>
      <c r="F135" s="134" t="s">
        <v>787</v>
      </c>
      <c r="G135" s="64">
        <v>18616444</v>
      </c>
      <c r="H135" s="137" t="s">
        <v>743</v>
      </c>
      <c r="I135" s="51"/>
      <c r="J135" s="61">
        <v>60500</v>
      </c>
      <c r="K135" s="61">
        <v>60500</v>
      </c>
      <c r="L135" s="135" t="s">
        <v>24</v>
      </c>
      <c r="M135" s="67" t="s">
        <v>72</v>
      </c>
      <c r="N135" s="69" t="s">
        <v>24</v>
      </c>
      <c r="O135" s="51"/>
      <c r="P135" s="161" t="s">
        <v>763</v>
      </c>
      <c r="Q135" s="161" t="s">
        <v>24</v>
      </c>
    </row>
    <row r="136" spans="1:17" s="17" customFormat="1" ht="118.5" customHeight="1" x14ac:dyDescent="0.3">
      <c r="A136" s="66" t="s">
        <v>788</v>
      </c>
      <c r="B136" s="145" t="s">
        <v>785</v>
      </c>
      <c r="C136" s="66" t="s">
        <v>789</v>
      </c>
      <c r="D136" s="64"/>
      <c r="E136" s="81"/>
      <c r="F136" s="134" t="s">
        <v>790</v>
      </c>
      <c r="G136" s="64">
        <v>18616444</v>
      </c>
      <c r="H136" s="137" t="s">
        <v>743</v>
      </c>
      <c r="I136" s="51"/>
      <c r="J136" s="61">
        <v>48400</v>
      </c>
      <c r="K136" s="61">
        <v>48400</v>
      </c>
      <c r="L136" s="135" t="s">
        <v>24</v>
      </c>
      <c r="M136" s="67" t="s">
        <v>72</v>
      </c>
      <c r="N136" s="69" t="s">
        <v>24</v>
      </c>
      <c r="O136" s="51"/>
      <c r="P136" s="161" t="s">
        <v>763</v>
      </c>
      <c r="Q136" s="161" t="s">
        <v>24</v>
      </c>
    </row>
    <row r="137" spans="1:17" s="17" customFormat="1" ht="118.5" customHeight="1" x14ac:dyDescent="0.3">
      <c r="A137" s="66" t="s">
        <v>791</v>
      </c>
      <c r="B137" s="145" t="s">
        <v>792</v>
      </c>
      <c r="C137" s="66" t="s">
        <v>793</v>
      </c>
      <c r="D137" s="64"/>
      <c r="E137" s="81"/>
      <c r="F137" s="134" t="s">
        <v>459</v>
      </c>
      <c r="G137" s="64">
        <v>18616444</v>
      </c>
      <c r="H137" s="137" t="s">
        <v>743</v>
      </c>
      <c r="I137" s="51" t="s">
        <v>794</v>
      </c>
      <c r="J137" s="61">
        <v>309760</v>
      </c>
      <c r="K137" s="61">
        <v>309760</v>
      </c>
      <c r="L137" s="135" t="s">
        <v>24</v>
      </c>
      <c r="M137" s="67" t="s">
        <v>72</v>
      </c>
      <c r="N137" s="69" t="s">
        <v>24</v>
      </c>
      <c r="O137" s="51"/>
      <c r="P137" s="161" t="s">
        <v>795</v>
      </c>
      <c r="Q137" s="161" t="s">
        <v>24</v>
      </c>
    </row>
    <row r="138" spans="1:17" s="17" customFormat="1" ht="118.5" customHeight="1" x14ac:dyDescent="0.3">
      <c r="A138" s="66" t="s">
        <v>796</v>
      </c>
      <c r="B138" s="145" t="s">
        <v>798</v>
      </c>
      <c r="C138" s="66" t="s">
        <v>799</v>
      </c>
      <c r="D138" s="64"/>
      <c r="E138" s="81"/>
      <c r="F138" s="134" t="s">
        <v>801</v>
      </c>
      <c r="G138" s="64">
        <v>18616444</v>
      </c>
      <c r="H138" s="137" t="s">
        <v>743</v>
      </c>
      <c r="I138" s="51" t="s">
        <v>744</v>
      </c>
      <c r="J138" s="61">
        <v>32050</v>
      </c>
      <c r="K138" s="61">
        <v>32050</v>
      </c>
      <c r="L138" s="135" t="s">
        <v>24</v>
      </c>
      <c r="M138" s="67" t="s">
        <v>72</v>
      </c>
      <c r="N138" s="69" t="s">
        <v>24</v>
      </c>
      <c r="O138" s="51"/>
      <c r="P138" s="161" t="s">
        <v>763</v>
      </c>
      <c r="Q138" s="161" t="s">
        <v>24</v>
      </c>
    </row>
    <row r="139" spans="1:17" s="17" customFormat="1" ht="118.5" customHeight="1" x14ac:dyDescent="0.3">
      <c r="A139" s="66" t="s">
        <v>797</v>
      </c>
      <c r="B139" s="145" t="s">
        <v>798</v>
      </c>
      <c r="C139" s="66" t="s">
        <v>800</v>
      </c>
      <c r="D139" s="64"/>
      <c r="E139" s="81"/>
      <c r="F139" s="134" t="s">
        <v>802</v>
      </c>
      <c r="G139" s="64">
        <v>18616444</v>
      </c>
      <c r="H139" s="137" t="s">
        <v>743</v>
      </c>
      <c r="I139" s="51" t="s">
        <v>744</v>
      </c>
      <c r="J139" s="61">
        <v>31050</v>
      </c>
      <c r="K139" s="61">
        <v>31050</v>
      </c>
      <c r="L139" s="135" t="s">
        <v>24</v>
      </c>
      <c r="M139" s="67" t="s">
        <v>72</v>
      </c>
      <c r="N139" s="69" t="s">
        <v>24</v>
      </c>
      <c r="O139" s="51"/>
      <c r="P139" s="161" t="s">
        <v>763</v>
      </c>
      <c r="Q139" s="161" t="s">
        <v>24</v>
      </c>
    </row>
    <row r="140" spans="1:17" s="17" customFormat="1" ht="118.5" customHeight="1" x14ac:dyDescent="0.3">
      <c r="A140" s="66" t="s">
        <v>803</v>
      </c>
      <c r="B140" s="145" t="s">
        <v>804</v>
      </c>
      <c r="C140" s="66" t="s">
        <v>807</v>
      </c>
      <c r="D140" s="64"/>
      <c r="E140" s="81"/>
      <c r="F140" s="134" t="s">
        <v>809</v>
      </c>
      <c r="G140" s="64">
        <v>18616444</v>
      </c>
      <c r="H140" s="137" t="s">
        <v>811</v>
      </c>
      <c r="I140" s="164" t="s">
        <v>813</v>
      </c>
      <c r="J140" s="61">
        <v>364636</v>
      </c>
      <c r="K140" s="61">
        <v>135725.69</v>
      </c>
      <c r="L140" s="135" t="s">
        <v>24</v>
      </c>
      <c r="M140" s="67" t="s">
        <v>72</v>
      </c>
      <c r="N140" s="69" t="s">
        <v>24</v>
      </c>
      <c r="O140" s="51" t="s">
        <v>816</v>
      </c>
      <c r="P140" s="161" t="s">
        <v>815</v>
      </c>
      <c r="Q140" s="161" t="s">
        <v>24</v>
      </c>
    </row>
    <row r="141" spans="1:17" s="17" customFormat="1" ht="118.5" customHeight="1" x14ac:dyDescent="0.3">
      <c r="A141" s="66" t="s">
        <v>805</v>
      </c>
      <c r="B141" s="145" t="s">
        <v>806</v>
      </c>
      <c r="C141" s="66" t="s">
        <v>808</v>
      </c>
      <c r="D141" s="64"/>
      <c r="E141" s="81"/>
      <c r="F141" s="134" t="s">
        <v>810</v>
      </c>
      <c r="G141" s="64">
        <v>18616444</v>
      </c>
      <c r="H141" s="137" t="s">
        <v>812</v>
      </c>
      <c r="I141" s="164" t="s">
        <v>814</v>
      </c>
      <c r="J141" s="61">
        <v>164342.20000000001</v>
      </c>
      <c r="K141" s="61">
        <v>11689.54</v>
      </c>
      <c r="L141" s="135" t="s">
        <v>24</v>
      </c>
      <c r="M141" s="67" t="s">
        <v>72</v>
      </c>
      <c r="N141" s="69" t="s">
        <v>24</v>
      </c>
      <c r="O141" s="51" t="s">
        <v>817</v>
      </c>
      <c r="P141" s="161" t="s">
        <v>815</v>
      </c>
      <c r="Q141" s="161" t="s">
        <v>24</v>
      </c>
    </row>
    <row r="142" spans="1:17" s="17" customFormat="1" ht="118.5" customHeight="1" x14ac:dyDescent="0.3">
      <c r="A142" s="66" t="s">
        <v>818</v>
      </c>
      <c r="B142" s="145" t="s">
        <v>819</v>
      </c>
      <c r="C142" s="66" t="s">
        <v>820</v>
      </c>
      <c r="D142" s="64"/>
      <c r="E142" s="81"/>
      <c r="F142" s="134" t="s">
        <v>821</v>
      </c>
      <c r="G142" s="64">
        <v>18616444</v>
      </c>
      <c r="H142" s="137" t="s">
        <v>743</v>
      </c>
      <c r="I142" s="51" t="s">
        <v>822</v>
      </c>
      <c r="J142" s="61">
        <v>204305.25</v>
      </c>
      <c r="K142" s="61">
        <v>204305.25</v>
      </c>
      <c r="L142" s="135" t="s">
        <v>24</v>
      </c>
      <c r="M142" s="67" t="s">
        <v>72</v>
      </c>
      <c r="N142" s="69" t="s">
        <v>24</v>
      </c>
      <c r="O142" s="51"/>
      <c r="P142" s="161" t="s">
        <v>823</v>
      </c>
      <c r="Q142" s="162" t="s">
        <v>24</v>
      </c>
    </row>
    <row r="143" spans="1:17" s="17" customFormat="1" ht="118.5" customHeight="1" x14ac:dyDescent="0.3">
      <c r="A143" s="66" t="s">
        <v>824</v>
      </c>
      <c r="B143" s="145" t="s">
        <v>830</v>
      </c>
      <c r="C143" s="66" t="s">
        <v>836</v>
      </c>
      <c r="D143" s="64"/>
      <c r="E143" s="81"/>
      <c r="F143" s="134" t="s">
        <v>842</v>
      </c>
      <c r="G143" s="64">
        <v>18616444</v>
      </c>
      <c r="H143" s="137" t="s">
        <v>849</v>
      </c>
      <c r="I143" s="51" t="s">
        <v>850</v>
      </c>
      <c r="J143" s="61">
        <v>29700</v>
      </c>
      <c r="K143" s="61">
        <v>29700</v>
      </c>
      <c r="L143" s="135" t="s">
        <v>24</v>
      </c>
      <c r="M143" s="67" t="s">
        <v>72</v>
      </c>
      <c r="N143" s="69" t="s">
        <v>24</v>
      </c>
      <c r="O143" s="51"/>
      <c r="P143" s="162" t="s">
        <v>854</v>
      </c>
      <c r="Q143" s="162" t="s">
        <v>24</v>
      </c>
    </row>
    <row r="144" spans="1:17" s="17" customFormat="1" ht="118.5" customHeight="1" x14ac:dyDescent="0.3">
      <c r="A144" s="66" t="s">
        <v>826</v>
      </c>
      <c r="B144" s="145" t="s">
        <v>831</v>
      </c>
      <c r="C144" s="66" t="s">
        <v>837</v>
      </c>
      <c r="D144" s="64"/>
      <c r="E144" s="81"/>
      <c r="F144" s="134" t="s">
        <v>843</v>
      </c>
      <c r="G144" s="64">
        <v>18616444</v>
      </c>
      <c r="H144" s="137" t="s">
        <v>200</v>
      </c>
      <c r="I144" s="51" t="s">
        <v>851</v>
      </c>
      <c r="J144" s="61">
        <v>29700</v>
      </c>
      <c r="K144" s="61">
        <v>29700</v>
      </c>
      <c r="L144" s="135" t="s">
        <v>24</v>
      </c>
      <c r="M144" s="67" t="s">
        <v>72</v>
      </c>
      <c r="N144" s="69" t="s">
        <v>24</v>
      </c>
      <c r="O144" s="51"/>
      <c r="P144" s="162" t="s">
        <v>854</v>
      </c>
      <c r="Q144" s="162" t="s">
        <v>24</v>
      </c>
    </row>
    <row r="145" spans="1:17" s="17" customFormat="1" ht="118.5" customHeight="1" x14ac:dyDescent="0.3">
      <c r="A145" s="66" t="s">
        <v>827</v>
      </c>
      <c r="B145" s="145" t="s">
        <v>832</v>
      </c>
      <c r="C145" s="66" t="s">
        <v>838</v>
      </c>
      <c r="D145" s="64"/>
      <c r="E145" s="81"/>
      <c r="F145" s="134" t="s">
        <v>844</v>
      </c>
      <c r="G145" s="64">
        <v>18616444</v>
      </c>
      <c r="H145" s="137" t="s">
        <v>849</v>
      </c>
      <c r="I145" s="51" t="s">
        <v>852</v>
      </c>
      <c r="J145" s="61">
        <v>29700</v>
      </c>
      <c r="K145" s="61">
        <v>29700</v>
      </c>
      <c r="L145" s="135" t="s">
        <v>24</v>
      </c>
      <c r="M145" s="67" t="s">
        <v>72</v>
      </c>
      <c r="N145" s="69" t="s">
        <v>24</v>
      </c>
      <c r="O145" s="51"/>
      <c r="P145" s="162" t="s">
        <v>854</v>
      </c>
      <c r="Q145" s="162" t="s">
        <v>24</v>
      </c>
    </row>
    <row r="146" spans="1:17" s="17" customFormat="1" ht="118.5" customHeight="1" x14ac:dyDescent="0.3">
      <c r="A146" s="66" t="s">
        <v>825</v>
      </c>
      <c r="B146" s="145" t="s">
        <v>833</v>
      </c>
      <c r="C146" s="66" t="s">
        <v>839</v>
      </c>
      <c r="D146" s="64"/>
      <c r="E146" s="81"/>
      <c r="F146" s="134" t="s">
        <v>845</v>
      </c>
      <c r="G146" s="64">
        <v>18616444</v>
      </c>
      <c r="H146" s="137" t="s">
        <v>200</v>
      </c>
      <c r="I146" s="51" t="s">
        <v>853</v>
      </c>
      <c r="J146" s="61">
        <v>29700</v>
      </c>
      <c r="K146" s="61">
        <v>29700</v>
      </c>
      <c r="L146" s="135" t="s">
        <v>24</v>
      </c>
      <c r="M146" s="67" t="s">
        <v>72</v>
      </c>
      <c r="N146" s="69" t="s">
        <v>24</v>
      </c>
      <c r="O146" s="51"/>
      <c r="P146" s="162" t="s">
        <v>854</v>
      </c>
      <c r="Q146" s="162" t="s">
        <v>24</v>
      </c>
    </row>
    <row r="147" spans="1:17" s="17" customFormat="1" ht="118.5" customHeight="1" x14ac:dyDescent="0.3">
      <c r="A147" s="66" t="s">
        <v>828</v>
      </c>
      <c r="B147" s="145" t="s">
        <v>834</v>
      </c>
      <c r="C147" s="66" t="s">
        <v>840</v>
      </c>
      <c r="D147" s="64"/>
      <c r="E147" s="81"/>
      <c r="F147" s="134" t="s">
        <v>846</v>
      </c>
      <c r="G147" s="64">
        <v>18616444</v>
      </c>
      <c r="H147" s="137" t="s">
        <v>743</v>
      </c>
      <c r="I147" s="51"/>
      <c r="J147" s="61">
        <v>20700</v>
      </c>
      <c r="K147" s="61">
        <v>20700</v>
      </c>
      <c r="L147" s="135" t="s">
        <v>24</v>
      </c>
      <c r="M147" s="67" t="s">
        <v>72</v>
      </c>
      <c r="N147" s="69" t="s">
        <v>24</v>
      </c>
      <c r="O147" s="51"/>
      <c r="P147" s="161" t="s">
        <v>854</v>
      </c>
      <c r="Q147" s="162" t="s">
        <v>24</v>
      </c>
    </row>
    <row r="148" spans="1:17" s="17" customFormat="1" ht="118.5" customHeight="1" x14ac:dyDescent="0.3">
      <c r="A148" s="66" t="s">
        <v>829</v>
      </c>
      <c r="B148" s="145" t="s">
        <v>835</v>
      </c>
      <c r="C148" s="66" t="s">
        <v>841</v>
      </c>
      <c r="D148" s="64"/>
      <c r="E148" s="81"/>
      <c r="F148" s="134" t="s">
        <v>847</v>
      </c>
      <c r="G148" s="64">
        <v>18616444</v>
      </c>
      <c r="H148" s="137" t="s">
        <v>743</v>
      </c>
      <c r="I148" s="51"/>
      <c r="J148" s="61">
        <v>29700</v>
      </c>
      <c r="K148" s="61">
        <v>29700</v>
      </c>
      <c r="L148" s="135" t="s">
        <v>24</v>
      </c>
      <c r="M148" s="67" t="s">
        <v>72</v>
      </c>
      <c r="N148" s="69" t="s">
        <v>24</v>
      </c>
      <c r="O148" s="51"/>
      <c r="P148" s="161" t="s">
        <v>854</v>
      </c>
      <c r="Q148" s="162" t="s">
        <v>24</v>
      </c>
    </row>
    <row r="149" spans="1:17" s="17" customFormat="1" ht="118.5" customHeight="1" x14ac:dyDescent="0.3">
      <c r="A149" s="163" t="s">
        <v>855</v>
      </c>
      <c r="B149" s="163" t="s">
        <v>856</v>
      </c>
      <c r="C149" s="163" t="s">
        <v>857</v>
      </c>
      <c r="D149" s="163"/>
      <c r="E149" s="163"/>
      <c r="F149" s="134" t="s">
        <v>858</v>
      </c>
      <c r="G149" s="163" t="s">
        <v>848</v>
      </c>
      <c r="H149" s="163" t="s">
        <v>743</v>
      </c>
      <c r="I149" s="163"/>
      <c r="J149" s="61">
        <v>18400</v>
      </c>
      <c r="K149" s="61">
        <v>18400</v>
      </c>
      <c r="L149" s="135" t="s">
        <v>24</v>
      </c>
      <c r="M149" s="67" t="s">
        <v>72</v>
      </c>
      <c r="N149" s="69" t="s">
        <v>24</v>
      </c>
      <c r="O149" s="51"/>
      <c r="P149" s="161" t="s">
        <v>859</v>
      </c>
      <c r="Q149" s="162" t="s">
        <v>24</v>
      </c>
    </row>
    <row r="150" spans="1:17" s="17" customFormat="1" ht="118.5" customHeight="1" x14ac:dyDescent="0.3">
      <c r="A150" s="274"/>
      <c r="B150" s="275"/>
      <c r="C150" s="275"/>
      <c r="D150" s="275"/>
      <c r="E150" s="275"/>
      <c r="F150" s="275"/>
      <c r="G150" s="275"/>
      <c r="H150" s="275"/>
      <c r="I150" s="276"/>
      <c r="J150" s="139">
        <f>J119+J120+J121+J122+J123+J124+J125+J126+J127+J128+J129+J130+J131+J132+J133+J134+J135+J136+J137+J138+J139+J140+J141+J142+J143+J144+J145+J146+J147+J148+J149</f>
        <v>2622323.4500000002</v>
      </c>
      <c r="K150" s="139">
        <f>K119+K120+K121+K122+K123+K124+K125+K126+K127+K128+K129+K130+K131+K132+K133+K134+K135+K136+K137+K138+K139+K140+K141+K142+K143+K144+K145+K146+K147+K148+K149</f>
        <v>2240760.48</v>
      </c>
      <c r="L150" s="135"/>
      <c r="M150" s="67"/>
      <c r="N150" s="69"/>
      <c r="O150" s="51"/>
      <c r="P150" s="147"/>
      <c r="Q150" s="147"/>
    </row>
    <row r="151" spans="1:17" s="17" customFormat="1" ht="118.5" customHeight="1" x14ac:dyDescent="0.3">
      <c r="A151" s="277" t="s">
        <v>724</v>
      </c>
      <c r="B151" s="278"/>
      <c r="C151" s="278"/>
      <c r="D151" s="278"/>
      <c r="E151" s="278"/>
      <c r="F151" s="278"/>
      <c r="G151" s="278"/>
      <c r="H151" s="278"/>
      <c r="I151" s="279"/>
      <c r="J151" s="61">
        <f>J33+J38+J107+J117+J150</f>
        <v>126495914.33999999</v>
      </c>
      <c r="K151" s="61">
        <f>K33+K38+K107+K117+K150</f>
        <v>102958719.18000002</v>
      </c>
      <c r="L151" s="135"/>
      <c r="M151" s="67"/>
      <c r="N151" s="69"/>
      <c r="O151" s="51"/>
      <c r="P151" s="147"/>
      <c r="Q151" s="147"/>
    </row>
    <row r="152" spans="1:17" x14ac:dyDescent="0.3">
      <c r="J152" s="84"/>
    </row>
    <row r="153" spans="1:17" x14ac:dyDescent="0.3">
      <c r="J153" s="82"/>
    </row>
    <row r="158" spans="1:17" x14ac:dyDescent="0.3">
      <c r="L158" t="s">
        <v>1365</v>
      </c>
    </row>
    <row r="159" spans="1:17" x14ac:dyDescent="0.3">
      <c r="I159" t="s">
        <v>860</v>
      </c>
      <c r="J159" s="125">
        <f>J33+J38+J107+J109+J111+J112+J116+J150</f>
        <v>83666517.919999987</v>
      </c>
      <c r="K159" s="125">
        <f>K33+K38+K107+K109+K111+K112+K116+K150</f>
        <v>60129322.760000005</v>
      </c>
      <c r="L159" s="125">
        <f>J159-K159</f>
        <v>23537195.159999982</v>
      </c>
    </row>
    <row r="160" spans="1:17" x14ac:dyDescent="0.3">
      <c r="I160" t="s">
        <v>861</v>
      </c>
      <c r="J160" s="125">
        <f>J110+J113+J114+J115</f>
        <v>42829396.420000002</v>
      </c>
      <c r="K160" s="125">
        <f>K110+K113+K114+K115</f>
        <v>42829396.420000002</v>
      </c>
      <c r="L160" s="125">
        <f>J160-K160</f>
        <v>0</v>
      </c>
    </row>
    <row r="161" spans="9:12" x14ac:dyDescent="0.3">
      <c r="I161" t="s">
        <v>862</v>
      </c>
      <c r="J161" s="125">
        <f>J159+J160</f>
        <v>126495914.33999999</v>
      </c>
      <c r="K161" s="125">
        <f>K159+K160</f>
        <v>102958719.18000001</v>
      </c>
      <c r="L161" s="125">
        <f>J161-K161</f>
        <v>23537195.159999982</v>
      </c>
    </row>
  </sheetData>
  <sheetProtection selectLockedCells="1"/>
  <autoFilter ref="A6:Q14">
    <filterColumn colId="0" showButton="0"/>
    <filterColumn colId="1" showButton="0"/>
    <filterColumn colId="3" showButton="0"/>
    <filterColumn colId="5" showButton="0"/>
    <filterColumn colId="6" hiddenButton="1" showButton="0"/>
    <filterColumn colId="9" showButton="0"/>
    <filterColumn colId="11" showButton="0"/>
    <filterColumn colId="13" showButton="0"/>
    <filterColumn colId="14" showButton="0"/>
    <filterColumn colId="15" showButton="0"/>
  </autoFilter>
  <mergeCells count="27">
    <mergeCell ref="A117:I117"/>
    <mergeCell ref="A118:I118"/>
    <mergeCell ref="A10:I10"/>
    <mergeCell ref="A150:I150"/>
    <mergeCell ref="A151:I151"/>
    <mergeCell ref="A108:I108"/>
    <mergeCell ref="A34:I34"/>
    <mergeCell ref="A38:I38"/>
    <mergeCell ref="A107:I107"/>
    <mergeCell ref="A39:I39"/>
    <mergeCell ref="J7:K7"/>
    <mergeCell ref="L7:M7"/>
    <mergeCell ref="A33:I33"/>
    <mergeCell ref="L33:Q33"/>
    <mergeCell ref="N7:Q7"/>
    <mergeCell ref="A7:C7"/>
    <mergeCell ref="D7:E7"/>
    <mergeCell ref="F7:H7"/>
    <mergeCell ref="C2:O2"/>
    <mergeCell ref="C3:O3"/>
    <mergeCell ref="J6:K6"/>
    <mergeCell ref="L6:M6"/>
    <mergeCell ref="D6:E6"/>
    <mergeCell ref="F6:H6"/>
    <mergeCell ref="C4:O4"/>
    <mergeCell ref="A6:C6"/>
    <mergeCell ref="N6:Q6"/>
  </mergeCells>
  <phoneticPr fontId="14" type="noConversion"/>
  <pageMargins left="0.15748031496062992" right="0.19685039370078741" top="0.78740157480314965" bottom="0.15748031496062992" header="0.31496062992125984" footer="0.15748031496062992"/>
  <pageSetup paperSize="9" scale="61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opLeftCell="D7" zoomScale="120" zoomScaleNormal="120" workbookViewId="0">
      <selection activeCell="M7" sqref="M7:N7"/>
    </sheetView>
  </sheetViews>
  <sheetFormatPr defaultRowHeight="14.4" x14ac:dyDescent="0.3"/>
  <cols>
    <col min="1" max="1" width="16.5546875" customWidth="1"/>
    <col min="2" max="2" width="11.88671875" customWidth="1"/>
    <col min="3" max="3" width="14.5546875" customWidth="1"/>
    <col min="4" max="4" width="12.6640625" customWidth="1"/>
    <col min="5" max="5" width="10.6640625" customWidth="1"/>
    <col min="6" max="6" width="18.6640625" customWidth="1"/>
    <col min="7" max="7" width="17" style="17" customWidth="1"/>
    <col min="8" max="8" width="17" customWidth="1"/>
    <col min="10" max="10" width="11.44140625" customWidth="1"/>
    <col min="11" max="11" width="7.5546875" customWidth="1"/>
    <col min="12" max="12" width="23.33203125" customWidth="1"/>
    <col min="13" max="13" width="8.109375" customWidth="1"/>
    <col min="14" max="14" width="11.33203125" customWidth="1"/>
    <col min="15" max="15" width="9.109375" hidden="1" customWidth="1"/>
  </cols>
  <sheetData>
    <row r="2" spans="1:14" ht="19.5" customHeight="1" x14ac:dyDescent="0.3">
      <c r="A2" s="242" t="s">
        <v>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</row>
    <row r="3" spans="1:14" ht="18" customHeight="1" x14ac:dyDescent="0.3">
      <c r="A3" s="243" t="s">
        <v>100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</row>
    <row r="4" spans="1:14" ht="16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46.5" customHeight="1" x14ac:dyDescent="0.3">
      <c r="A5" s="246" t="s">
        <v>2</v>
      </c>
      <c r="B5" s="251"/>
      <c r="C5" s="252"/>
      <c r="D5" s="244" t="s">
        <v>3</v>
      </c>
      <c r="E5" s="290"/>
      <c r="F5" s="26" t="s">
        <v>4</v>
      </c>
      <c r="G5" s="68"/>
      <c r="H5" s="26" t="s">
        <v>5</v>
      </c>
      <c r="I5" s="246" t="s">
        <v>6</v>
      </c>
      <c r="J5" s="248"/>
      <c r="K5" s="246" t="s">
        <v>7</v>
      </c>
      <c r="L5" s="248"/>
      <c r="M5" s="246" t="s">
        <v>8</v>
      </c>
      <c r="N5" s="248"/>
    </row>
    <row r="6" spans="1:14" ht="13.5" customHeight="1" x14ac:dyDescent="0.3">
      <c r="A6" s="246">
        <v>1</v>
      </c>
      <c r="B6" s="289"/>
      <c r="C6" s="248"/>
      <c r="D6" s="244">
        <v>2</v>
      </c>
      <c r="E6" s="244"/>
      <c r="F6" s="26">
        <v>3</v>
      </c>
      <c r="G6" s="68"/>
      <c r="H6" s="26">
        <v>4</v>
      </c>
      <c r="I6" s="246">
        <v>5</v>
      </c>
      <c r="J6" s="248"/>
      <c r="K6" s="246">
        <v>6</v>
      </c>
      <c r="L6" s="248"/>
      <c r="M6" s="246">
        <v>7</v>
      </c>
      <c r="N6" s="248"/>
    </row>
    <row r="7" spans="1:14" ht="57.75" customHeight="1" x14ac:dyDescent="0.3">
      <c r="A7" s="238" t="s">
        <v>726</v>
      </c>
      <c r="B7" s="240"/>
      <c r="C7" s="241"/>
      <c r="D7" s="291" t="s">
        <v>727</v>
      </c>
      <c r="E7" s="291"/>
      <c r="F7" s="85" t="s">
        <v>105</v>
      </c>
      <c r="G7" s="116"/>
      <c r="H7" s="70" t="s">
        <v>106</v>
      </c>
      <c r="I7" s="238" t="s">
        <v>107</v>
      </c>
      <c r="J7" s="241"/>
      <c r="K7" s="287">
        <v>1053455072967</v>
      </c>
      <c r="L7" s="288"/>
      <c r="M7" s="286">
        <v>38709</v>
      </c>
      <c r="N7" s="241"/>
    </row>
    <row r="8" spans="1:14" ht="48.75" customHeight="1" x14ac:dyDescent="0.3">
      <c r="A8" s="292" t="s">
        <v>26</v>
      </c>
      <c r="B8" s="292" t="s">
        <v>27</v>
      </c>
      <c r="C8" s="292" t="s">
        <v>28</v>
      </c>
      <c r="D8" s="292" t="s">
        <v>29</v>
      </c>
      <c r="E8" s="292" t="s">
        <v>13</v>
      </c>
      <c r="F8" s="292" t="s">
        <v>30</v>
      </c>
      <c r="G8" s="293" t="s">
        <v>99</v>
      </c>
      <c r="H8" s="292" t="s">
        <v>31</v>
      </c>
      <c r="I8" s="292" t="s">
        <v>32</v>
      </c>
      <c r="J8" s="292"/>
      <c r="K8" s="292" t="s">
        <v>33</v>
      </c>
      <c r="L8" s="292"/>
      <c r="M8" s="292" t="s">
        <v>34</v>
      </c>
      <c r="N8" s="292" t="s">
        <v>35</v>
      </c>
    </row>
    <row r="9" spans="1:14" ht="45" customHeight="1" x14ac:dyDescent="0.3">
      <c r="A9" s="292"/>
      <c r="B9" s="292"/>
      <c r="C9" s="292"/>
      <c r="D9" s="292"/>
      <c r="E9" s="292"/>
      <c r="F9" s="292"/>
      <c r="G9" s="294"/>
      <c r="H9" s="292"/>
      <c r="I9" s="24" t="s">
        <v>36</v>
      </c>
      <c r="J9" s="24" t="s">
        <v>37</v>
      </c>
      <c r="K9" s="24" t="s">
        <v>36</v>
      </c>
      <c r="L9" s="24" t="s">
        <v>38</v>
      </c>
      <c r="M9" s="292"/>
      <c r="N9" s="292"/>
    </row>
    <row r="10" spans="1:14" x14ac:dyDescent="0.3">
      <c r="A10" s="30">
        <v>8</v>
      </c>
      <c r="B10" s="30">
        <v>9</v>
      </c>
      <c r="C10" s="30">
        <v>10</v>
      </c>
      <c r="D10" s="30">
        <v>11</v>
      </c>
      <c r="E10" s="30">
        <v>12</v>
      </c>
      <c r="F10" s="30">
        <v>13</v>
      </c>
      <c r="G10" s="49">
        <v>14</v>
      </c>
      <c r="H10" s="30">
        <v>15</v>
      </c>
      <c r="I10" s="30">
        <v>16</v>
      </c>
      <c r="J10" s="30">
        <v>17</v>
      </c>
      <c r="K10" s="30">
        <v>18</v>
      </c>
      <c r="L10" s="30">
        <v>19</v>
      </c>
      <c r="M10" s="30">
        <v>20</v>
      </c>
      <c r="N10" s="30">
        <v>21</v>
      </c>
    </row>
    <row r="11" spans="1:14" x14ac:dyDescent="0.3">
      <c r="A11" s="30" t="s">
        <v>94</v>
      </c>
      <c r="B11" s="30" t="s">
        <v>23</v>
      </c>
      <c r="C11" s="30" t="s">
        <v>23</v>
      </c>
      <c r="D11" s="30" t="s">
        <v>23</v>
      </c>
      <c r="E11" s="30" t="s">
        <v>23</v>
      </c>
      <c r="F11" s="30" t="s">
        <v>23</v>
      </c>
      <c r="G11" s="49"/>
      <c r="H11" s="30" t="s">
        <v>23</v>
      </c>
      <c r="I11" s="30" t="s">
        <v>23</v>
      </c>
      <c r="J11" s="30" t="s">
        <v>23</v>
      </c>
      <c r="K11" s="30" t="s">
        <v>23</v>
      </c>
      <c r="L11" s="30" t="s">
        <v>23</v>
      </c>
      <c r="M11" s="30" t="s">
        <v>23</v>
      </c>
      <c r="N11" s="30" t="s">
        <v>23</v>
      </c>
    </row>
  </sheetData>
  <sheetProtection selectLockedCells="1"/>
  <mergeCells count="29">
    <mergeCell ref="N8:N9"/>
    <mergeCell ref="A8:A9"/>
    <mergeCell ref="G8:G9"/>
    <mergeCell ref="I8:J8"/>
    <mergeCell ref="K8:L8"/>
    <mergeCell ref="F8:F9"/>
    <mergeCell ref="H8:H9"/>
    <mergeCell ref="M8:M9"/>
    <mergeCell ref="D7:E7"/>
    <mergeCell ref="B8:B9"/>
    <mergeCell ref="C8:C9"/>
    <mergeCell ref="D8:D9"/>
    <mergeCell ref="E8:E9"/>
    <mergeCell ref="A2:N2"/>
    <mergeCell ref="A3:N3"/>
    <mergeCell ref="M5:N5"/>
    <mergeCell ref="M6:N6"/>
    <mergeCell ref="M7:N7"/>
    <mergeCell ref="I5:J5"/>
    <mergeCell ref="I6:J6"/>
    <mergeCell ref="I7:J7"/>
    <mergeCell ref="K5:L5"/>
    <mergeCell ref="K6:L6"/>
    <mergeCell ref="K7:L7"/>
    <mergeCell ref="A5:C5"/>
    <mergeCell ref="A6:C6"/>
    <mergeCell ref="A7:C7"/>
    <mergeCell ref="D5:E5"/>
    <mergeCell ref="D6:E6"/>
  </mergeCells>
  <pageMargins left="0.15748031496062992" right="0.15748031496062992" top="0.78740157480314965" bottom="0.15748031496062992" header="0.31496062992125984" footer="0.15748031496062992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M6" sqref="M6"/>
    </sheetView>
  </sheetViews>
  <sheetFormatPr defaultRowHeight="14.4" x14ac:dyDescent="0.3"/>
  <cols>
    <col min="1" max="1" width="8.88671875" style="17"/>
    <col min="2" max="2" width="0.6640625" style="17" customWidth="1"/>
    <col min="3" max="3" width="10.88671875" style="17" customWidth="1"/>
    <col min="4" max="4" width="12.44140625" style="17" customWidth="1"/>
    <col min="5" max="5" width="12.5546875" style="17" customWidth="1"/>
    <col min="6" max="6" width="12.109375" style="17" customWidth="1"/>
    <col min="7" max="7" width="11.33203125" style="17" customWidth="1"/>
    <col min="8" max="8" width="11" style="17" customWidth="1"/>
    <col min="9" max="9" width="10.6640625" style="17" customWidth="1"/>
    <col min="10" max="11" width="11.44140625" style="17" customWidth="1"/>
    <col min="12" max="12" width="12.109375" style="17" customWidth="1"/>
    <col min="13" max="13" width="9.109375" style="17" customWidth="1"/>
  </cols>
  <sheetData>
    <row r="1" spans="1:13" x14ac:dyDescent="0.3">
      <c r="A1" s="305"/>
      <c r="B1" s="306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07" t="s">
        <v>86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9"/>
    </row>
    <row r="3" spans="1:13" x14ac:dyDescent="0.3">
      <c r="A3" s="297" t="s">
        <v>88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9"/>
    </row>
    <row r="4" spans="1:13" ht="20.399999999999999" customHeight="1" x14ac:dyDescent="0.3">
      <c r="A4" s="310" t="s">
        <v>2</v>
      </c>
      <c r="B4" s="311"/>
      <c r="C4" s="311"/>
      <c r="D4" s="312"/>
      <c r="E4" s="310" t="s">
        <v>3</v>
      </c>
      <c r="F4" s="312"/>
      <c r="G4" s="165" t="s">
        <v>4</v>
      </c>
      <c r="H4" s="165" t="s">
        <v>5</v>
      </c>
      <c r="I4" s="310" t="s">
        <v>6</v>
      </c>
      <c r="J4" s="312"/>
      <c r="K4" s="310" t="s">
        <v>7</v>
      </c>
      <c r="L4" s="312"/>
      <c r="M4" s="166" t="s">
        <v>8</v>
      </c>
    </row>
    <row r="5" spans="1:13" x14ac:dyDescent="0.3">
      <c r="A5" s="297">
        <v>1</v>
      </c>
      <c r="B5" s="298"/>
      <c r="C5" s="298"/>
      <c r="D5" s="299"/>
      <c r="E5" s="297">
        <v>2</v>
      </c>
      <c r="F5" s="299"/>
      <c r="G5" s="168">
        <v>3</v>
      </c>
      <c r="H5" s="168">
        <v>4</v>
      </c>
      <c r="I5" s="297">
        <v>5</v>
      </c>
      <c r="J5" s="299"/>
      <c r="K5" s="297">
        <v>6</v>
      </c>
      <c r="L5" s="299"/>
      <c r="M5" s="167">
        <v>7</v>
      </c>
    </row>
    <row r="6" spans="1:13" ht="29.25" customHeight="1" x14ac:dyDescent="0.3">
      <c r="A6" s="300" t="s">
        <v>103</v>
      </c>
      <c r="B6" s="301"/>
      <c r="C6" s="301"/>
      <c r="D6" s="302"/>
      <c r="E6" s="300" t="s">
        <v>863</v>
      </c>
      <c r="F6" s="302"/>
      <c r="G6" s="170" t="s">
        <v>105</v>
      </c>
      <c r="H6" s="170" t="s">
        <v>106</v>
      </c>
      <c r="I6" s="300" t="s">
        <v>107</v>
      </c>
      <c r="J6" s="302"/>
      <c r="K6" s="303">
        <v>1053455072967</v>
      </c>
      <c r="L6" s="304"/>
      <c r="M6" s="109">
        <v>38709</v>
      </c>
    </row>
    <row r="7" spans="1:13" ht="66.75" customHeight="1" x14ac:dyDescent="0.3">
      <c r="A7" s="274" t="s">
        <v>9</v>
      </c>
      <c r="B7" s="276"/>
      <c r="C7" s="169" t="s">
        <v>74</v>
      </c>
      <c r="D7" s="169" t="s">
        <v>77</v>
      </c>
      <c r="E7" s="169" t="s">
        <v>78</v>
      </c>
      <c r="F7" s="169" t="s">
        <v>79</v>
      </c>
      <c r="G7" s="169" t="s">
        <v>80</v>
      </c>
      <c r="H7" s="169" t="s">
        <v>76</v>
      </c>
      <c r="I7" s="169" t="s">
        <v>75</v>
      </c>
      <c r="J7" s="169" t="s">
        <v>81</v>
      </c>
      <c r="K7" s="169" t="s">
        <v>82</v>
      </c>
      <c r="L7" s="169" t="s">
        <v>83</v>
      </c>
      <c r="M7" s="169" t="s">
        <v>84</v>
      </c>
    </row>
    <row r="8" spans="1:13" x14ac:dyDescent="0.3">
      <c r="A8" s="295" t="s">
        <v>93</v>
      </c>
      <c r="B8" s="296"/>
      <c r="C8" s="30" t="s">
        <v>23</v>
      </c>
      <c r="D8" s="30" t="s">
        <v>23</v>
      </c>
      <c r="E8" s="30" t="s">
        <v>23</v>
      </c>
      <c r="F8" s="30" t="s">
        <v>23</v>
      </c>
      <c r="G8" s="30" t="s">
        <v>23</v>
      </c>
      <c r="H8" s="30" t="s">
        <v>23</v>
      </c>
      <c r="I8" s="30" t="s">
        <v>23</v>
      </c>
      <c r="J8" s="30" t="s">
        <v>23</v>
      </c>
      <c r="K8" s="30" t="s">
        <v>23</v>
      </c>
      <c r="L8" s="30" t="s">
        <v>23</v>
      </c>
      <c r="M8" s="30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B1" zoomScale="150" zoomScaleNormal="150" workbookViewId="0">
      <selection activeCell="E16" sqref="E16"/>
    </sheetView>
  </sheetViews>
  <sheetFormatPr defaultColWidth="9.109375" defaultRowHeight="14.4" x14ac:dyDescent="0.3"/>
  <cols>
    <col min="1" max="1" width="9.109375" style="17"/>
    <col min="2" max="2" width="4" style="17" customWidth="1"/>
    <col min="3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27"/>
      <c r="B1" s="32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9" t="s">
        <v>87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x14ac:dyDescent="0.3">
      <c r="A3" s="290" t="s">
        <v>85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ht="30.6" x14ac:dyDescent="0.3">
      <c r="A4" s="331" t="s">
        <v>2</v>
      </c>
      <c r="B4" s="332"/>
      <c r="C4" s="332"/>
      <c r="D4" s="333"/>
      <c r="E4" s="331" t="s">
        <v>3</v>
      </c>
      <c r="F4" s="333"/>
      <c r="G4" s="86" t="s">
        <v>4</v>
      </c>
      <c r="H4" s="86" t="s">
        <v>5</v>
      </c>
      <c r="I4" s="331" t="s">
        <v>6</v>
      </c>
      <c r="J4" s="333"/>
      <c r="K4" s="331" t="s">
        <v>7</v>
      </c>
      <c r="L4" s="333"/>
      <c r="M4" s="87" t="s">
        <v>8</v>
      </c>
    </row>
    <row r="5" spans="1:13" x14ac:dyDescent="0.3">
      <c r="A5" s="315">
        <v>1</v>
      </c>
      <c r="B5" s="316"/>
      <c r="C5" s="316"/>
      <c r="D5" s="317"/>
      <c r="E5" s="315">
        <v>2</v>
      </c>
      <c r="F5" s="317"/>
      <c r="G5" s="88">
        <v>3</v>
      </c>
      <c r="H5" s="88">
        <v>4</v>
      </c>
      <c r="I5" s="315">
        <v>5</v>
      </c>
      <c r="J5" s="317"/>
      <c r="K5" s="315">
        <v>6</v>
      </c>
      <c r="L5" s="317"/>
      <c r="M5" s="89">
        <v>7</v>
      </c>
    </row>
    <row r="6" spans="1:13" ht="29.25" customHeight="1" x14ac:dyDescent="0.3">
      <c r="A6" s="318" t="s">
        <v>103</v>
      </c>
      <c r="B6" s="319"/>
      <c r="C6" s="319"/>
      <c r="D6" s="320"/>
      <c r="E6" s="321" t="s">
        <v>864</v>
      </c>
      <c r="F6" s="321"/>
      <c r="G6" s="92" t="s">
        <v>105</v>
      </c>
      <c r="H6" s="92" t="s">
        <v>106</v>
      </c>
      <c r="I6" s="318" t="s">
        <v>107</v>
      </c>
      <c r="J6" s="322"/>
      <c r="K6" s="323">
        <v>1053455072967</v>
      </c>
      <c r="L6" s="324"/>
      <c r="M6" s="109">
        <v>38709</v>
      </c>
    </row>
    <row r="7" spans="1:13" ht="56.25" customHeight="1" x14ac:dyDescent="0.3">
      <c r="A7" s="325" t="s">
        <v>9</v>
      </c>
      <c r="B7" s="326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13" t="s">
        <v>95</v>
      </c>
      <c r="B8" s="314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topLeftCell="A130" zoomScale="150" zoomScaleNormal="150" workbookViewId="0">
      <selection activeCell="H170" sqref="H170"/>
    </sheetView>
  </sheetViews>
  <sheetFormatPr defaultRowHeight="14.4" x14ac:dyDescent="0.3"/>
  <cols>
    <col min="1" max="1" width="2.6640625" style="11" customWidth="1"/>
    <col min="2" max="2" width="7.88671875" style="10" customWidth="1"/>
    <col min="3" max="3" width="14.5546875" customWidth="1"/>
    <col min="4" max="4" width="14.33203125" customWidth="1"/>
    <col min="5" max="5" width="13.6640625" customWidth="1"/>
    <col min="6" max="6" width="8.5546875" customWidth="1"/>
    <col min="7" max="7" width="25" customWidth="1"/>
    <col min="8" max="8" width="19.5546875" bestFit="1" customWidth="1"/>
    <col min="9" max="9" width="8.109375" customWidth="1"/>
    <col min="10" max="10" width="7.88671875" customWidth="1"/>
    <col min="11" max="11" width="12.33203125" customWidth="1"/>
    <col min="12" max="12" width="14.5546875" customWidth="1"/>
    <col min="13" max="13" width="10.44140625" customWidth="1"/>
    <col min="14" max="14" width="14.109375" customWidth="1"/>
  </cols>
  <sheetData>
    <row r="1" spans="1:14" x14ac:dyDescent="0.3">
      <c r="A1" s="344"/>
      <c r="B1" s="345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4.25" customHeight="1" x14ac:dyDescent="0.3">
      <c r="A2" s="329" t="s">
        <v>44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</row>
    <row r="3" spans="1:14" ht="19.5" customHeight="1" x14ac:dyDescent="0.3">
      <c r="A3" s="171" t="s">
        <v>101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3"/>
    </row>
    <row r="4" spans="1:14" x14ac:dyDescent="0.3">
      <c r="A4" s="346"/>
      <c r="B4" s="328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5.5" customHeight="1" x14ac:dyDescent="0.3">
      <c r="A5" s="347" t="s">
        <v>2</v>
      </c>
      <c r="B5" s="348"/>
      <c r="C5" s="348"/>
      <c r="D5" s="349"/>
      <c r="E5" s="347" t="s">
        <v>3</v>
      </c>
      <c r="F5" s="349"/>
      <c r="G5" s="86" t="s">
        <v>4</v>
      </c>
      <c r="H5" s="86" t="s">
        <v>5</v>
      </c>
      <c r="I5" s="347" t="s">
        <v>6</v>
      </c>
      <c r="J5" s="349"/>
      <c r="K5" s="347" t="s">
        <v>7</v>
      </c>
      <c r="L5" s="349"/>
      <c r="M5" s="347" t="s">
        <v>8</v>
      </c>
      <c r="N5" s="349"/>
    </row>
    <row r="6" spans="1:14" ht="7.5" customHeight="1" x14ac:dyDescent="0.3">
      <c r="A6" s="350">
        <v>1</v>
      </c>
      <c r="B6" s="250"/>
      <c r="C6" s="250"/>
      <c r="D6" s="351"/>
      <c r="E6" s="350">
        <v>2</v>
      </c>
      <c r="F6" s="351"/>
      <c r="G6" s="73">
        <v>3</v>
      </c>
      <c r="H6" s="73">
        <v>4</v>
      </c>
      <c r="I6" s="350">
        <v>5</v>
      </c>
      <c r="J6" s="351"/>
      <c r="K6" s="350">
        <v>6</v>
      </c>
      <c r="L6" s="351"/>
      <c r="M6" s="350">
        <v>7</v>
      </c>
      <c r="N6" s="351"/>
    </row>
    <row r="7" spans="1:14" ht="30.75" customHeight="1" x14ac:dyDescent="0.3">
      <c r="A7" s="355" t="s">
        <v>103</v>
      </c>
      <c r="B7" s="360"/>
      <c r="C7" s="360"/>
      <c r="D7" s="356"/>
      <c r="E7" s="355" t="s">
        <v>865</v>
      </c>
      <c r="F7" s="356"/>
      <c r="G7" s="92" t="s">
        <v>105</v>
      </c>
      <c r="H7" s="92" t="s">
        <v>106</v>
      </c>
      <c r="I7" s="355" t="s">
        <v>107</v>
      </c>
      <c r="J7" s="356"/>
      <c r="K7" s="361">
        <v>1053455072967</v>
      </c>
      <c r="L7" s="362"/>
      <c r="M7" s="363">
        <v>38709</v>
      </c>
      <c r="N7" s="364"/>
    </row>
    <row r="8" spans="1:14" ht="39" x14ac:dyDescent="0.3">
      <c r="A8" s="358" t="s">
        <v>9</v>
      </c>
      <c r="B8" s="359"/>
      <c r="C8" s="93" t="s">
        <v>45</v>
      </c>
      <c r="D8" s="93" t="s">
        <v>11</v>
      </c>
      <c r="E8" s="93" t="s">
        <v>46</v>
      </c>
      <c r="F8" s="93" t="s">
        <v>47</v>
      </c>
      <c r="G8" s="93" t="s">
        <v>48</v>
      </c>
      <c r="H8" s="93" t="s">
        <v>868</v>
      </c>
      <c r="I8" s="93" t="s">
        <v>49</v>
      </c>
      <c r="J8" s="93" t="s">
        <v>50</v>
      </c>
      <c r="K8" s="93" t="s">
        <v>51</v>
      </c>
      <c r="L8" s="93" t="s">
        <v>52</v>
      </c>
      <c r="M8" s="93" t="s">
        <v>25</v>
      </c>
      <c r="N8" s="93" t="s">
        <v>20</v>
      </c>
    </row>
    <row r="9" spans="1:14" x14ac:dyDescent="0.3">
      <c r="A9" s="357">
        <v>8</v>
      </c>
      <c r="B9" s="354"/>
      <c r="C9" s="94">
        <v>9</v>
      </c>
      <c r="D9" s="94">
        <v>10</v>
      </c>
      <c r="E9" s="94">
        <v>11</v>
      </c>
      <c r="F9" s="94">
        <v>12</v>
      </c>
      <c r="G9" s="94">
        <v>13</v>
      </c>
      <c r="H9" s="94">
        <v>14</v>
      </c>
      <c r="I9" s="94">
        <v>15</v>
      </c>
      <c r="J9" s="94">
        <v>16</v>
      </c>
      <c r="K9" s="94">
        <v>17</v>
      </c>
      <c r="L9" s="94">
        <v>18</v>
      </c>
      <c r="M9" s="94">
        <v>19</v>
      </c>
      <c r="N9" s="94">
        <v>20</v>
      </c>
    </row>
    <row r="10" spans="1:14" ht="15.6" x14ac:dyDescent="0.3">
      <c r="A10" s="352" t="s">
        <v>870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4"/>
    </row>
    <row r="11" spans="1:14" ht="33" customHeight="1" x14ac:dyDescent="0.3">
      <c r="B11" s="174" t="s">
        <v>866</v>
      </c>
      <c r="C11" s="121" t="s">
        <v>867</v>
      </c>
      <c r="D11" s="122">
        <v>1000188</v>
      </c>
      <c r="E11" s="123" t="s">
        <v>887</v>
      </c>
      <c r="F11" s="122" t="s">
        <v>743</v>
      </c>
      <c r="G11" s="189">
        <v>3600</v>
      </c>
      <c r="H11" s="189">
        <v>3600</v>
      </c>
      <c r="I11" s="95" t="s">
        <v>23</v>
      </c>
      <c r="J11" s="95" t="s">
        <v>23</v>
      </c>
      <c r="K11" s="95" t="s">
        <v>23</v>
      </c>
      <c r="L11" s="96" t="s">
        <v>90</v>
      </c>
      <c r="M11" s="95" t="s">
        <v>23</v>
      </c>
      <c r="N11" s="96" t="s">
        <v>869</v>
      </c>
    </row>
    <row r="12" spans="1:14" ht="34.200000000000003" customHeight="1" x14ac:dyDescent="0.3">
      <c r="B12" s="174" t="s">
        <v>871</v>
      </c>
      <c r="C12" s="121" t="s">
        <v>867</v>
      </c>
      <c r="D12" s="97">
        <v>1000203</v>
      </c>
      <c r="E12" s="123" t="s">
        <v>887</v>
      </c>
      <c r="F12" s="97" t="s">
        <v>743</v>
      </c>
      <c r="G12" s="190">
        <v>3600</v>
      </c>
      <c r="H12" s="190">
        <v>3600</v>
      </c>
      <c r="I12" s="95" t="s">
        <v>23</v>
      </c>
      <c r="J12" s="99" t="s">
        <v>23</v>
      </c>
      <c r="K12" s="99" t="s">
        <v>23</v>
      </c>
      <c r="L12" s="96" t="s">
        <v>90</v>
      </c>
      <c r="M12" s="99" t="s">
        <v>23</v>
      </c>
      <c r="N12" s="96" t="s">
        <v>869</v>
      </c>
    </row>
    <row r="13" spans="1:14" ht="24.75" customHeight="1" x14ac:dyDescent="0.3">
      <c r="B13" s="174" t="s">
        <v>872</v>
      </c>
      <c r="C13" s="97" t="s">
        <v>873</v>
      </c>
      <c r="D13" s="97">
        <v>110104100</v>
      </c>
      <c r="E13" s="123" t="s">
        <v>887</v>
      </c>
      <c r="F13" s="97" t="s">
        <v>874</v>
      </c>
      <c r="G13" s="190">
        <v>49979.5</v>
      </c>
      <c r="H13" s="190">
        <v>49979.5</v>
      </c>
      <c r="I13" s="95" t="s">
        <v>23</v>
      </c>
      <c r="J13" s="99" t="s">
        <v>23</v>
      </c>
      <c r="K13" s="99" t="s">
        <v>23</v>
      </c>
      <c r="L13" s="96" t="s">
        <v>90</v>
      </c>
      <c r="M13" s="99" t="s">
        <v>23</v>
      </c>
      <c r="N13" s="96" t="s">
        <v>875</v>
      </c>
    </row>
    <row r="14" spans="1:14" ht="24.75" customHeight="1" x14ac:dyDescent="0.3">
      <c r="B14" s="174" t="s">
        <v>876</v>
      </c>
      <c r="C14" s="97" t="s">
        <v>873</v>
      </c>
      <c r="D14" s="97">
        <v>110104099</v>
      </c>
      <c r="E14" s="123" t="s">
        <v>887</v>
      </c>
      <c r="F14" s="97" t="s">
        <v>874</v>
      </c>
      <c r="G14" s="190">
        <v>49979.5</v>
      </c>
      <c r="H14" s="190">
        <v>49979.5</v>
      </c>
      <c r="I14" s="95" t="s">
        <v>23</v>
      </c>
      <c r="J14" s="99" t="s">
        <v>23</v>
      </c>
      <c r="K14" s="99" t="s">
        <v>23</v>
      </c>
      <c r="L14" s="96" t="s">
        <v>90</v>
      </c>
      <c r="M14" s="99" t="s">
        <v>23</v>
      </c>
      <c r="N14" s="96" t="s">
        <v>875</v>
      </c>
    </row>
    <row r="15" spans="1:14" ht="39.6" customHeight="1" x14ac:dyDescent="0.3">
      <c r="A15" s="175"/>
      <c r="B15" s="176" t="s">
        <v>877</v>
      </c>
      <c r="C15" s="177" t="s">
        <v>878</v>
      </c>
      <c r="D15" s="177">
        <v>110134041</v>
      </c>
      <c r="E15" s="178" t="s">
        <v>879</v>
      </c>
      <c r="F15" s="177" t="s">
        <v>880</v>
      </c>
      <c r="G15" s="191">
        <v>22044</v>
      </c>
      <c r="H15" s="191">
        <v>22044</v>
      </c>
      <c r="I15" s="180" t="s">
        <v>23</v>
      </c>
      <c r="J15" s="181" t="s">
        <v>23</v>
      </c>
      <c r="K15" s="181" t="s">
        <v>881</v>
      </c>
      <c r="L15" s="180" t="s">
        <v>882</v>
      </c>
      <c r="M15" s="181" t="s">
        <v>23</v>
      </c>
      <c r="N15" s="180" t="s">
        <v>883</v>
      </c>
    </row>
    <row r="16" spans="1:14" ht="23.25" customHeight="1" x14ac:dyDescent="0.3">
      <c r="A16" s="175"/>
      <c r="B16" s="176" t="s">
        <v>884</v>
      </c>
      <c r="C16" s="177" t="s">
        <v>885</v>
      </c>
      <c r="D16" s="177">
        <v>110134042</v>
      </c>
      <c r="E16" s="178" t="s">
        <v>886</v>
      </c>
      <c r="F16" s="177" t="s">
        <v>880</v>
      </c>
      <c r="G16" s="191">
        <v>3500</v>
      </c>
      <c r="H16" s="191">
        <v>3500</v>
      </c>
      <c r="I16" s="180" t="s">
        <v>23</v>
      </c>
      <c r="J16" s="181" t="s">
        <v>23</v>
      </c>
      <c r="K16" s="181" t="s">
        <v>888</v>
      </c>
      <c r="L16" s="180" t="s">
        <v>882</v>
      </c>
      <c r="M16" s="181" t="s">
        <v>23</v>
      </c>
      <c r="N16" s="180" t="s">
        <v>889</v>
      </c>
    </row>
    <row r="17" spans="1:14" ht="24" customHeight="1" x14ac:dyDescent="0.3">
      <c r="A17" s="182"/>
      <c r="B17" s="176" t="s">
        <v>890</v>
      </c>
      <c r="C17" s="177" t="s">
        <v>885</v>
      </c>
      <c r="D17" s="177">
        <v>110134043</v>
      </c>
      <c r="E17" s="178" t="s">
        <v>886</v>
      </c>
      <c r="F17" s="177" t="s">
        <v>880</v>
      </c>
      <c r="G17" s="191">
        <v>3500</v>
      </c>
      <c r="H17" s="191">
        <v>3500</v>
      </c>
      <c r="I17" s="180" t="s">
        <v>23</v>
      </c>
      <c r="J17" s="181" t="s">
        <v>23</v>
      </c>
      <c r="K17" s="181" t="s">
        <v>888</v>
      </c>
      <c r="L17" s="180" t="s">
        <v>882</v>
      </c>
      <c r="M17" s="181" t="s">
        <v>23</v>
      </c>
      <c r="N17" s="180" t="s">
        <v>889</v>
      </c>
    </row>
    <row r="18" spans="1:14" ht="24.6" customHeight="1" x14ac:dyDescent="0.3">
      <c r="A18" s="182"/>
      <c r="B18" s="176" t="s">
        <v>891</v>
      </c>
      <c r="C18" s="177" t="s">
        <v>885</v>
      </c>
      <c r="D18" s="177">
        <v>110134045</v>
      </c>
      <c r="E18" s="178" t="s">
        <v>886</v>
      </c>
      <c r="F18" s="177" t="s">
        <v>880</v>
      </c>
      <c r="G18" s="191">
        <v>3500</v>
      </c>
      <c r="H18" s="191">
        <v>3500</v>
      </c>
      <c r="I18" s="180" t="s">
        <v>23</v>
      </c>
      <c r="J18" s="181" t="s">
        <v>23</v>
      </c>
      <c r="K18" s="181" t="s">
        <v>888</v>
      </c>
      <c r="L18" s="180" t="s">
        <v>882</v>
      </c>
      <c r="M18" s="181" t="s">
        <v>23</v>
      </c>
      <c r="N18" s="180" t="s">
        <v>889</v>
      </c>
    </row>
    <row r="19" spans="1:14" ht="82.2" customHeight="1" x14ac:dyDescent="0.3">
      <c r="A19" s="182"/>
      <c r="B19" s="176" t="s">
        <v>892</v>
      </c>
      <c r="C19" s="177" t="s">
        <v>893</v>
      </c>
      <c r="D19" s="177">
        <v>110104086</v>
      </c>
      <c r="E19" s="178" t="s">
        <v>894</v>
      </c>
      <c r="F19" s="177" t="s">
        <v>895</v>
      </c>
      <c r="G19" s="191">
        <v>27022.77</v>
      </c>
      <c r="H19" s="191">
        <v>27022.77</v>
      </c>
      <c r="I19" s="180" t="s">
        <v>23</v>
      </c>
      <c r="J19" s="181" t="s">
        <v>23</v>
      </c>
      <c r="K19" s="181" t="s">
        <v>896</v>
      </c>
      <c r="L19" s="180" t="s">
        <v>882</v>
      </c>
      <c r="M19" s="181" t="s">
        <v>23</v>
      </c>
      <c r="N19" s="181" t="s">
        <v>897</v>
      </c>
    </row>
    <row r="20" spans="1:14" ht="78.599999999999994" customHeight="1" x14ac:dyDescent="0.3">
      <c r="A20" s="182"/>
      <c r="B20" s="176" t="s">
        <v>898</v>
      </c>
      <c r="C20" s="177" t="s">
        <v>893</v>
      </c>
      <c r="D20" s="177">
        <v>110104084</v>
      </c>
      <c r="E20" s="178" t="s">
        <v>899</v>
      </c>
      <c r="F20" s="177" t="s">
        <v>895</v>
      </c>
      <c r="G20" s="191">
        <v>17810.5</v>
      </c>
      <c r="H20" s="191">
        <v>17810.5</v>
      </c>
      <c r="I20" s="180" t="s">
        <v>23</v>
      </c>
      <c r="J20" s="181" t="s">
        <v>23</v>
      </c>
      <c r="K20" s="181" t="s">
        <v>900</v>
      </c>
      <c r="L20" s="180" t="s">
        <v>882</v>
      </c>
      <c r="M20" s="181" t="s">
        <v>23</v>
      </c>
      <c r="N20" s="181" t="s">
        <v>897</v>
      </c>
    </row>
    <row r="21" spans="1:14" ht="72.599999999999994" customHeight="1" x14ac:dyDescent="0.3">
      <c r="A21" s="182"/>
      <c r="B21" s="176" t="s">
        <v>901</v>
      </c>
      <c r="C21" s="177" t="s">
        <v>893</v>
      </c>
      <c r="D21" s="177">
        <v>110104085</v>
      </c>
      <c r="E21" s="178" t="s">
        <v>902</v>
      </c>
      <c r="F21" s="177" t="s">
        <v>895</v>
      </c>
      <c r="G21" s="191">
        <v>24377.5</v>
      </c>
      <c r="H21" s="191">
        <v>24377.5</v>
      </c>
      <c r="I21" s="180" t="s">
        <v>23</v>
      </c>
      <c r="J21" s="181" t="s">
        <v>23</v>
      </c>
      <c r="K21" s="181" t="s">
        <v>900</v>
      </c>
      <c r="L21" s="180" t="s">
        <v>882</v>
      </c>
      <c r="M21" s="181" t="s">
        <v>23</v>
      </c>
      <c r="N21" s="181" t="s">
        <v>897</v>
      </c>
    </row>
    <row r="22" spans="1:14" ht="46.2" customHeight="1" x14ac:dyDescent="0.3">
      <c r="A22" s="182"/>
      <c r="B22" s="176" t="s">
        <v>903</v>
      </c>
      <c r="C22" s="177" t="s">
        <v>904</v>
      </c>
      <c r="D22" s="177">
        <v>110104083</v>
      </c>
      <c r="E22" s="178" t="s">
        <v>894</v>
      </c>
      <c r="F22" s="177" t="s">
        <v>895</v>
      </c>
      <c r="G22" s="191">
        <v>29780</v>
      </c>
      <c r="H22" s="191">
        <v>29780</v>
      </c>
      <c r="I22" s="180" t="s">
        <v>23</v>
      </c>
      <c r="J22" s="181" t="s">
        <v>23</v>
      </c>
      <c r="K22" s="181" t="s">
        <v>905</v>
      </c>
      <c r="L22" s="180" t="s">
        <v>882</v>
      </c>
      <c r="M22" s="181" t="s">
        <v>23</v>
      </c>
      <c r="N22" s="181" t="s">
        <v>906</v>
      </c>
    </row>
    <row r="23" spans="1:14" ht="46.2" customHeight="1" x14ac:dyDescent="0.3">
      <c r="A23" s="182"/>
      <c r="B23" s="176" t="s">
        <v>908</v>
      </c>
      <c r="C23" s="177" t="s">
        <v>909</v>
      </c>
      <c r="D23" s="177">
        <v>138085</v>
      </c>
      <c r="E23" s="178" t="s">
        <v>907</v>
      </c>
      <c r="F23" s="177" t="s">
        <v>910</v>
      </c>
      <c r="G23" s="191">
        <v>4793</v>
      </c>
      <c r="H23" s="191">
        <v>4793</v>
      </c>
      <c r="I23" s="180" t="s">
        <v>23</v>
      </c>
      <c r="J23" s="181" t="s">
        <v>23</v>
      </c>
      <c r="K23" s="181" t="s">
        <v>23</v>
      </c>
      <c r="L23" s="180" t="s">
        <v>882</v>
      </c>
      <c r="M23" s="181" t="s">
        <v>23</v>
      </c>
      <c r="N23" s="181" t="s">
        <v>869</v>
      </c>
    </row>
    <row r="24" spans="1:14" ht="31.8" customHeight="1" x14ac:dyDescent="0.3">
      <c r="A24" s="182"/>
      <c r="B24" s="176" t="s">
        <v>911</v>
      </c>
      <c r="C24" s="177" t="s">
        <v>912</v>
      </c>
      <c r="D24" s="177">
        <v>1380084</v>
      </c>
      <c r="E24" s="178" t="s">
        <v>913</v>
      </c>
      <c r="F24" s="177" t="s">
        <v>910</v>
      </c>
      <c r="G24" s="191">
        <v>7838</v>
      </c>
      <c r="H24" s="191">
        <v>7838</v>
      </c>
      <c r="I24" s="180" t="s">
        <v>23</v>
      </c>
      <c r="J24" s="181" t="s">
        <v>23</v>
      </c>
      <c r="K24" s="181" t="s">
        <v>23</v>
      </c>
      <c r="L24" s="180" t="s">
        <v>882</v>
      </c>
      <c r="M24" s="181" t="s">
        <v>23</v>
      </c>
      <c r="N24" s="181" t="s">
        <v>869</v>
      </c>
    </row>
    <row r="25" spans="1:14" ht="33" customHeight="1" x14ac:dyDescent="0.3">
      <c r="A25" s="182"/>
      <c r="B25" s="176" t="s">
        <v>914</v>
      </c>
      <c r="C25" s="177" t="s">
        <v>915</v>
      </c>
      <c r="D25" s="177">
        <v>1380108</v>
      </c>
      <c r="E25" s="178" t="s">
        <v>913</v>
      </c>
      <c r="F25" s="177" t="s">
        <v>282</v>
      </c>
      <c r="G25" s="191">
        <v>3523.6</v>
      </c>
      <c r="H25" s="191">
        <v>3523.6</v>
      </c>
      <c r="I25" s="180" t="s">
        <v>23</v>
      </c>
      <c r="J25" s="181" t="s">
        <v>23</v>
      </c>
      <c r="K25" s="181" t="s">
        <v>23</v>
      </c>
      <c r="L25" s="180" t="s">
        <v>882</v>
      </c>
      <c r="M25" s="181" t="s">
        <v>23</v>
      </c>
      <c r="N25" s="181" t="s">
        <v>869</v>
      </c>
    </row>
    <row r="26" spans="1:14" ht="31.8" customHeight="1" x14ac:dyDescent="0.3">
      <c r="A26" s="182"/>
      <c r="B26" s="176" t="s">
        <v>916</v>
      </c>
      <c r="C26" s="177" t="s">
        <v>915</v>
      </c>
      <c r="D26" s="177">
        <v>1380109</v>
      </c>
      <c r="E26" s="178" t="s">
        <v>913</v>
      </c>
      <c r="F26" s="177" t="s">
        <v>282</v>
      </c>
      <c r="G26" s="191">
        <v>3523.6</v>
      </c>
      <c r="H26" s="191">
        <v>3523.6</v>
      </c>
      <c r="I26" s="180" t="s">
        <v>23</v>
      </c>
      <c r="J26" s="181" t="s">
        <v>23</v>
      </c>
      <c r="K26" s="181" t="s">
        <v>23</v>
      </c>
      <c r="L26" s="180" t="s">
        <v>882</v>
      </c>
      <c r="M26" s="181" t="s">
        <v>23</v>
      </c>
      <c r="N26" s="181" t="s">
        <v>869</v>
      </c>
    </row>
    <row r="27" spans="1:14" ht="31.2" customHeight="1" x14ac:dyDescent="0.3">
      <c r="A27" s="182"/>
      <c r="B27" s="176" t="s">
        <v>917</v>
      </c>
      <c r="C27" s="177" t="s">
        <v>915</v>
      </c>
      <c r="D27" s="177">
        <v>1380110</v>
      </c>
      <c r="E27" s="178" t="s">
        <v>913</v>
      </c>
      <c r="F27" s="177" t="s">
        <v>282</v>
      </c>
      <c r="G27" s="191">
        <v>3523.6</v>
      </c>
      <c r="H27" s="191">
        <v>3523.6</v>
      </c>
      <c r="I27" s="180" t="s">
        <v>23</v>
      </c>
      <c r="J27" s="181" t="s">
        <v>23</v>
      </c>
      <c r="K27" s="181" t="s">
        <v>23</v>
      </c>
      <c r="L27" s="180" t="s">
        <v>882</v>
      </c>
      <c r="M27" s="181" t="s">
        <v>23</v>
      </c>
      <c r="N27" s="181" t="s">
        <v>869</v>
      </c>
    </row>
    <row r="28" spans="1:14" ht="31.8" customHeight="1" x14ac:dyDescent="0.3">
      <c r="A28" s="182"/>
      <c r="B28" s="176" t="s">
        <v>918</v>
      </c>
      <c r="C28" s="177" t="s">
        <v>915</v>
      </c>
      <c r="D28" s="177">
        <v>1380111</v>
      </c>
      <c r="E28" s="178" t="s">
        <v>913</v>
      </c>
      <c r="F28" s="177" t="s">
        <v>282</v>
      </c>
      <c r="G28" s="191">
        <v>3523.6</v>
      </c>
      <c r="H28" s="191">
        <v>3523.6</v>
      </c>
      <c r="I28" s="180" t="s">
        <v>23</v>
      </c>
      <c r="J28" s="181" t="s">
        <v>23</v>
      </c>
      <c r="K28" s="181" t="s">
        <v>23</v>
      </c>
      <c r="L28" s="180" t="s">
        <v>882</v>
      </c>
      <c r="M28" s="181" t="s">
        <v>23</v>
      </c>
      <c r="N28" s="181" t="s">
        <v>869</v>
      </c>
    </row>
    <row r="29" spans="1:14" ht="31.8" customHeight="1" x14ac:dyDescent="0.3">
      <c r="A29" s="182"/>
      <c r="B29" s="176" t="s">
        <v>919</v>
      </c>
      <c r="C29" s="177" t="s">
        <v>915</v>
      </c>
      <c r="D29" s="177">
        <v>1380112</v>
      </c>
      <c r="E29" s="178" t="s">
        <v>913</v>
      </c>
      <c r="F29" s="177" t="s">
        <v>282</v>
      </c>
      <c r="G29" s="191">
        <v>3523.6</v>
      </c>
      <c r="H29" s="191">
        <v>3523.6</v>
      </c>
      <c r="I29" s="180" t="s">
        <v>23</v>
      </c>
      <c r="J29" s="181" t="s">
        <v>23</v>
      </c>
      <c r="K29" s="181" t="s">
        <v>23</v>
      </c>
      <c r="L29" s="180" t="s">
        <v>882</v>
      </c>
      <c r="M29" s="181" t="s">
        <v>23</v>
      </c>
      <c r="N29" s="181" t="s">
        <v>869</v>
      </c>
    </row>
    <row r="30" spans="1:14" ht="37.799999999999997" customHeight="1" x14ac:dyDescent="0.3">
      <c r="A30" s="182"/>
      <c r="B30" s="176" t="s">
        <v>920</v>
      </c>
      <c r="C30" s="177" t="s">
        <v>921</v>
      </c>
      <c r="D30" s="177">
        <v>1380123</v>
      </c>
      <c r="E30" s="178" t="s">
        <v>913</v>
      </c>
      <c r="F30" s="177" t="s">
        <v>922</v>
      </c>
      <c r="G30" s="191">
        <v>38819</v>
      </c>
      <c r="H30" s="191">
        <v>38819</v>
      </c>
      <c r="I30" s="180" t="s">
        <v>23</v>
      </c>
      <c r="J30" s="181" t="s">
        <v>23</v>
      </c>
      <c r="K30" s="181" t="s">
        <v>923</v>
      </c>
      <c r="L30" s="180" t="s">
        <v>882</v>
      </c>
      <c r="M30" s="181" t="s">
        <v>23</v>
      </c>
      <c r="N30" s="181" t="s">
        <v>869</v>
      </c>
    </row>
    <row r="31" spans="1:14" ht="37.799999999999997" customHeight="1" x14ac:dyDescent="0.3">
      <c r="A31" s="182"/>
      <c r="B31" s="176" t="s">
        <v>924</v>
      </c>
      <c r="C31" s="177" t="s">
        <v>925</v>
      </c>
      <c r="D31" s="177">
        <v>1380124</v>
      </c>
      <c r="E31" s="178" t="s">
        <v>913</v>
      </c>
      <c r="F31" s="177" t="s">
        <v>922</v>
      </c>
      <c r="G31" s="191">
        <v>6008</v>
      </c>
      <c r="H31" s="191">
        <v>6008</v>
      </c>
      <c r="I31" s="180" t="s">
        <v>23</v>
      </c>
      <c r="J31" s="181" t="s">
        <v>23</v>
      </c>
      <c r="K31" s="181" t="s">
        <v>23</v>
      </c>
      <c r="L31" s="180" t="s">
        <v>882</v>
      </c>
      <c r="M31" s="181" t="s">
        <v>23</v>
      </c>
      <c r="N31" s="181" t="s">
        <v>869</v>
      </c>
    </row>
    <row r="32" spans="1:14" ht="35.4" customHeight="1" x14ac:dyDescent="0.3">
      <c r="A32" s="182"/>
      <c r="B32" s="176" t="s">
        <v>926</v>
      </c>
      <c r="C32" s="177" t="s">
        <v>927</v>
      </c>
      <c r="D32" s="177">
        <v>1380125</v>
      </c>
      <c r="E32" s="178" t="s">
        <v>913</v>
      </c>
      <c r="F32" s="177" t="s">
        <v>922</v>
      </c>
      <c r="G32" s="191">
        <v>3072</v>
      </c>
      <c r="H32" s="191">
        <v>3072</v>
      </c>
      <c r="I32" s="180" t="s">
        <v>23</v>
      </c>
      <c r="J32" s="181" t="s">
        <v>23</v>
      </c>
      <c r="K32" s="181" t="s">
        <v>23</v>
      </c>
      <c r="L32" s="180" t="s">
        <v>882</v>
      </c>
      <c r="M32" s="181" t="s">
        <v>23</v>
      </c>
      <c r="N32" s="181" t="s">
        <v>869</v>
      </c>
    </row>
    <row r="33" spans="1:14" ht="33" customHeight="1" x14ac:dyDescent="0.3">
      <c r="A33" s="182"/>
      <c r="B33" s="176" t="s">
        <v>928</v>
      </c>
      <c r="C33" s="177" t="s">
        <v>912</v>
      </c>
      <c r="D33" s="177">
        <v>1380228</v>
      </c>
      <c r="E33" s="178" t="s">
        <v>913</v>
      </c>
      <c r="F33" s="177" t="s">
        <v>922</v>
      </c>
      <c r="G33" s="191">
        <v>8551</v>
      </c>
      <c r="H33" s="191">
        <v>8551</v>
      </c>
      <c r="I33" s="180" t="s">
        <v>23</v>
      </c>
      <c r="J33" s="181" t="s">
        <v>23</v>
      </c>
      <c r="K33" s="181" t="s">
        <v>23</v>
      </c>
      <c r="L33" s="180" t="s">
        <v>882</v>
      </c>
      <c r="M33" s="181" t="s">
        <v>23</v>
      </c>
      <c r="N33" s="181" t="s">
        <v>869</v>
      </c>
    </row>
    <row r="34" spans="1:14" ht="36" customHeight="1" x14ac:dyDescent="0.3">
      <c r="A34" s="183" t="s">
        <v>96</v>
      </c>
      <c r="B34" s="176" t="s">
        <v>929</v>
      </c>
      <c r="C34" s="177" t="s">
        <v>930</v>
      </c>
      <c r="D34" s="177">
        <v>1380304</v>
      </c>
      <c r="E34" s="178" t="s">
        <v>913</v>
      </c>
      <c r="F34" s="177" t="s">
        <v>931</v>
      </c>
      <c r="G34" s="191">
        <v>9435</v>
      </c>
      <c r="H34" s="191">
        <v>9435</v>
      </c>
      <c r="I34" s="180" t="s">
        <v>23</v>
      </c>
      <c r="J34" s="181" t="s">
        <v>23</v>
      </c>
      <c r="K34" s="181" t="s">
        <v>23</v>
      </c>
      <c r="L34" s="180" t="s">
        <v>882</v>
      </c>
      <c r="M34" s="181" t="s">
        <v>23</v>
      </c>
      <c r="N34" s="181" t="s">
        <v>869</v>
      </c>
    </row>
    <row r="35" spans="1:14" ht="36" customHeight="1" x14ac:dyDescent="0.3">
      <c r="A35" s="182"/>
      <c r="B35" s="176" t="s">
        <v>932</v>
      </c>
      <c r="C35" s="177" t="s">
        <v>933</v>
      </c>
      <c r="D35" s="177">
        <v>1380301</v>
      </c>
      <c r="E35" s="178" t="s">
        <v>913</v>
      </c>
      <c r="F35" s="177" t="s">
        <v>931</v>
      </c>
      <c r="G35" s="191">
        <v>8400</v>
      </c>
      <c r="H35" s="191">
        <v>8400</v>
      </c>
      <c r="I35" s="180" t="s">
        <v>23</v>
      </c>
      <c r="J35" s="181" t="s">
        <v>23</v>
      </c>
      <c r="K35" s="181" t="s">
        <v>23</v>
      </c>
      <c r="L35" s="180" t="s">
        <v>882</v>
      </c>
      <c r="M35" s="181" t="s">
        <v>23</v>
      </c>
      <c r="N35" s="181" t="s">
        <v>869</v>
      </c>
    </row>
    <row r="36" spans="1:14" ht="36" customHeight="1" x14ac:dyDescent="0.3">
      <c r="A36" s="182"/>
      <c r="B36" s="176" t="s">
        <v>934</v>
      </c>
      <c r="C36" s="177" t="s">
        <v>933</v>
      </c>
      <c r="D36" s="177">
        <v>1380302</v>
      </c>
      <c r="E36" s="178" t="s">
        <v>913</v>
      </c>
      <c r="F36" s="177" t="s">
        <v>931</v>
      </c>
      <c r="G36" s="191">
        <v>8400</v>
      </c>
      <c r="H36" s="191">
        <v>8400</v>
      </c>
      <c r="I36" s="180" t="s">
        <v>23</v>
      </c>
      <c r="J36" s="181" t="s">
        <v>23</v>
      </c>
      <c r="K36" s="181" t="s">
        <v>23</v>
      </c>
      <c r="L36" s="180" t="s">
        <v>882</v>
      </c>
      <c r="M36" s="181" t="s">
        <v>23</v>
      </c>
      <c r="N36" s="181" t="s">
        <v>869</v>
      </c>
    </row>
    <row r="37" spans="1:14" ht="32.4" customHeight="1" x14ac:dyDescent="0.3">
      <c r="A37" s="182"/>
      <c r="B37" s="176" t="s">
        <v>935</v>
      </c>
      <c r="C37" s="177" t="s">
        <v>936</v>
      </c>
      <c r="D37" s="177">
        <v>210104094</v>
      </c>
      <c r="E37" s="178" t="s">
        <v>913</v>
      </c>
      <c r="F37" s="177" t="s">
        <v>895</v>
      </c>
      <c r="G37" s="191">
        <v>6990</v>
      </c>
      <c r="H37" s="191">
        <v>6990</v>
      </c>
      <c r="I37" s="180" t="s">
        <v>23</v>
      </c>
      <c r="J37" s="181" t="s">
        <v>23</v>
      </c>
      <c r="K37" s="181" t="s">
        <v>23</v>
      </c>
      <c r="L37" s="180" t="s">
        <v>882</v>
      </c>
      <c r="M37" s="181" t="s">
        <v>23</v>
      </c>
      <c r="N37" s="181" t="s">
        <v>941</v>
      </c>
    </row>
    <row r="38" spans="1:14" ht="33.6" customHeight="1" x14ac:dyDescent="0.3">
      <c r="A38" s="182"/>
      <c r="B38" s="176" t="s">
        <v>937</v>
      </c>
      <c r="C38" s="177" t="s">
        <v>938</v>
      </c>
      <c r="D38" s="177">
        <v>110104022</v>
      </c>
      <c r="E38" s="178" t="s">
        <v>939</v>
      </c>
      <c r="F38" s="177" t="s">
        <v>940</v>
      </c>
      <c r="G38" s="191">
        <v>9000</v>
      </c>
      <c r="H38" s="191">
        <v>9000</v>
      </c>
      <c r="I38" s="180" t="s">
        <v>23</v>
      </c>
      <c r="J38" s="181" t="s">
        <v>23</v>
      </c>
      <c r="K38" s="181" t="s">
        <v>23</v>
      </c>
      <c r="L38" s="180" t="s">
        <v>882</v>
      </c>
      <c r="M38" s="181" t="s">
        <v>23</v>
      </c>
      <c r="N38" s="181" t="s">
        <v>942</v>
      </c>
    </row>
    <row r="39" spans="1:14" ht="42.6" customHeight="1" x14ac:dyDescent="0.3">
      <c r="A39" s="182"/>
      <c r="B39" s="176" t="s">
        <v>943</v>
      </c>
      <c r="C39" s="177" t="s">
        <v>944</v>
      </c>
      <c r="D39" s="177">
        <v>210104089</v>
      </c>
      <c r="E39" s="178" t="s">
        <v>939</v>
      </c>
      <c r="F39" s="177" t="s">
        <v>895</v>
      </c>
      <c r="G39" s="191">
        <v>10771</v>
      </c>
      <c r="H39" s="191">
        <v>10771</v>
      </c>
      <c r="I39" s="180" t="s">
        <v>23</v>
      </c>
      <c r="J39" s="181" t="s">
        <v>23</v>
      </c>
      <c r="K39" s="181" t="s">
        <v>945</v>
      </c>
      <c r="L39" s="180" t="s">
        <v>882</v>
      </c>
      <c r="M39" s="181" t="s">
        <v>23</v>
      </c>
      <c r="N39" s="181" t="s">
        <v>946</v>
      </c>
    </row>
    <row r="40" spans="1:14" ht="34.200000000000003" customHeight="1" x14ac:dyDescent="0.3">
      <c r="A40" s="182"/>
      <c r="B40" s="176" t="s">
        <v>947</v>
      </c>
      <c r="C40" s="177" t="s">
        <v>944</v>
      </c>
      <c r="D40" s="177">
        <v>210104088</v>
      </c>
      <c r="E40" s="178" t="s">
        <v>939</v>
      </c>
      <c r="F40" s="177" t="s">
        <v>895</v>
      </c>
      <c r="G40" s="191">
        <v>10771</v>
      </c>
      <c r="H40" s="191">
        <v>10771</v>
      </c>
      <c r="I40" s="180" t="s">
        <v>23</v>
      </c>
      <c r="J40" s="181" t="s">
        <v>23</v>
      </c>
      <c r="K40" s="181" t="s">
        <v>945</v>
      </c>
      <c r="L40" s="180" t="s">
        <v>882</v>
      </c>
      <c r="M40" s="181" t="s">
        <v>23</v>
      </c>
      <c r="N40" s="181" t="s">
        <v>946</v>
      </c>
    </row>
    <row r="41" spans="1:14" ht="66.599999999999994" customHeight="1" x14ac:dyDescent="0.3">
      <c r="A41" s="182"/>
      <c r="B41" s="176" t="s">
        <v>948</v>
      </c>
      <c r="C41" s="177" t="s">
        <v>893</v>
      </c>
      <c r="D41" s="177">
        <v>110104041</v>
      </c>
      <c r="E41" s="178" t="s">
        <v>913</v>
      </c>
      <c r="F41" s="177" t="s">
        <v>940</v>
      </c>
      <c r="G41" s="191">
        <v>29719.8</v>
      </c>
      <c r="H41" s="191">
        <v>29719.8</v>
      </c>
      <c r="I41" s="180" t="s">
        <v>23</v>
      </c>
      <c r="J41" s="181" t="s">
        <v>23</v>
      </c>
      <c r="K41" s="181" t="s">
        <v>949</v>
      </c>
      <c r="L41" s="180" t="s">
        <v>882</v>
      </c>
      <c r="M41" s="181" t="s">
        <v>23</v>
      </c>
      <c r="N41" s="181" t="s">
        <v>950</v>
      </c>
    </row>
    <row r="42" spans="1:14" ht="39.6" customHeight="1" x14ac:dyDescent="0.3">
      <c r="A42" s="182"/>
      <c r="B42" s="176" t="s">
        <v>951</v>
      </c>
      <c r="C42" s="177" t="s">
        <v>952</v>
      </c>
      <c r="D42" s="177">
        <v>110104082</v>
      </c>
      <c r="E42" s="178" t="s">
        <v>913</v>
      </c>
      <c r="F42" s="177" t="s">
        <v>895</v>
      </c>
      <c r="G42" s="191">
        <v>7540</v>
      </c>
      <c r="H42" s="191">
        <v>7540</v>
      </c>
      <c r="I42" s="180" t="s">
        <v>23</v>
      </c>
      <c r="J42" s="181" t="s">
        <v>23</v>
      </c>
      <c r="K42" s="181" t="s">
        <v>953</v>
      </c>
      <c r="L42" s="180" t="s">
        <v>882</v>
      </c>
      <c r="M42" s="181" t="s">
        <v>23</v>
      </c>
      <c r="N42" s="181" t="s">
        <v>954</v>
      </c>
    </row>
    <row r="43" spans="1:14" ht="30.6" customHeight="1" x14ac:dyDescent="0.3">
      <c r="A43" s="182"/>
      <c r="B43" s="176" t="s">
        <v>955</v>
      </c>
      <c r="C43" s="177" t="s">
        <v>956</v>
      </c>
      <c r="D43" s="177">
        <v>110104039</v>
      </c>
      <c r="E43" s="178" t="s">
        <v>913</v>
      </c>
      <c r="F43" s="177" t="s">
        <v>940</v>
      </c>
      <c r="G43" s="191">
        <v>7465.7</v>
      </c>
      <c r="H43" s="191">
        <v>7465.7</v>
      </c>
      <c r="I43" s="180" t="s">
        <v>23</v>
      </c>
      <c r="J43" s="181" t="s">
        <v>23</v>
      </c>
      <c r="K43" s="181" t="s">
        <v>957</v>
      </c>
      <c r="L43" s="180" t="s">
        <v>882</v>
      </c>
      <c r="M43" s="181" t="s">
        <v>23</v>
      </c>
      <c r="N43" s="181" t="s">
        <v>950</v>
      </c>
    </row>
    <row r="44" spans="1:14" ht="57.6" customHeight="1" x14ac:dyDescent="0.3">
      <c r="A44" s="182"/>
      <c r="B44" s="176" t="s">
        <v>958</v>
      </c>
      <c r="C44" s="177" t="s">
        <v>959</v>
      </c>
      <c r="D44" s="177">
        <v>110104038</v>
      </c>
      <c r="E44" s="178" t="s">
        <v>913</v>
      </c>
      <c r="F44" s="177" t="s">
        <v>940</v>
      </c>
      <c r="G44" s="191">
        <v>13962</v>
      </c>
      <c r="H44" s="191">
        <v>13962</v>
      </c>
      <c r="I44" s="180" t="s">
        <v>23</v>
      </c>
      <c r="J44" s="181" t="s">
        <v>23</v>
      </c>
      <c r="K44" s="181" t="s">
        <v>960</v>
      </c>
      <c r="L44" s="180" t="s">
        <v>882</v>
      </c>
      <c r="M44" s="181" t="s">
        <v>23</v>
      </c>
      <c r="N44" s="181" t="s">
        <v>950</v>
      </c>
    </row>
    <row r="45" spans="1:14" ht="51" customHeight="1" x14ac:dyDescent="0.3">
      <c r="A45" s="182"/>
      <c r="B45" s="176" t="s">
        <v>961</v>
      </c>
      <c r="C45" s="177" t="s">
        <v>962</v>
      </c>
      <c r="D45" s="177">
        <v>210104092</v>
      </c>
      <c r="E45" s="178" t="s">
        <v>963</v>
      </c>
      <c r="F45" s="177" t="s">
        <v>895</v>
      </c>
      <c r="G45" s="191">
        <v>6935.5</v>
      </c>
      <c r="H45" s="191">
        <v>6935.5</v>
      </c>
      <c r="I45" s="180" t="s">
        <v>23</v>
      </c>
      <c r="J45" s="181" t="s">
        <v>23</v>
      </c>
      <c r="K45" s="181" t="s">
        <v>964</v>
      </c>
      <c r="L45" s="180" t="s">
        <v>882</v>
      </c>
      <c r="M45" s="181" t="s">
        <v>23</v>
      </c>
      <c r="N45" s="181" t="s">
        <v>946</v>
      </c>
    </row>
    <row r="46" spans="1:14" ht="45.6" customHeight="1" x14ac:dyDescent="0.3">
      <c r="A46" s="182"/>
      <c r="B46" s="176" t="s">
        <v>965</v>
      </c>
      <c r="C46" s="177" t="s">
        <v>966</v>
      </c>
      <c r="D46" s="177">
        <v>210104091</v>
      </c>
      <c r="E46" s="178" t="s">
        <v>939</v>
      </c>
      <c r="F46" s="177" t="s">
        <v>895</v>
      </c>
      <c r="G46" s="191">
        <v>9129</v>
      </c>
      <c r="H46" s="191">
        <v>9129</v>
      </c>
      <c r="I46" s="180" t="s">
        <v>23</v>
      </c>
      <c r="J46" s="181" t="s">
        <v>23</v>
      </c>
      <c r="K46" s="181" t="s">
        <v>967</v>
      </c>
      <c r="L46" s="180" t="s">
        <v>882</v>
      </c>
      <c r="M46" s="181" t="s">
        <v>23</v>
      </c>
      <c r="N46" s="181" t="s">
        <v>946</v>
      </c>
    </row>
    <row r="47" spans="1:14" ht="39" customHeight="1" x14ac:dyDescent="0.3">
      <c r="A47" s="182"/>
      <c r="B47" s="176" t="s">
        <v>968</v>
      </c>
      <c r="C47" s="177" t="s">
        <v>969</v>
      </c>
      <c r="D47" s="177">
        <v>110104040</v>
      </c>
      <c r="E47" s="178" t="s">
        <v>913</v>
      </c>
      <c r="F47" s="177" t="s">
        <v>940</v>
      </c>
      <c r="G47" s="191">
        <v>32692.51</v>
      </c>
      <c r="H47" s="191">
        <v>32692.51</v>
      </c>
      <c r="I47" s="180" t="s">
        <v>23</v>
      </c>
      <c r="J47" s="181" t="s">
        <v>23</v>
      </c>
      <c r="K47" s="181" t="s">
        <v>970</v>
      </c>
      <c r="L47" s="180" t="s">
        <v>882</v>
      </c>
      <c r="M47" s="181" t="s">
        <v>23</v>
      </c>
      <c r="N47" s="181" t="s">
        <v>950</v>
      </c>
    </row>
    <row r="48" spans="1:14" ht="31.2" customHeight="1" x14ac:dyDescent="0.3">
      <c r="A48" s="182"/>
      <c r="B48" s="176" t="s">
        <v>971</v>
      </c>
      <c r="C48" s="177" t="s">
        <v>972</v>
      </c>
      <c r="D48" s="177">
        <v>210104093</v>
      </c>
      <c r="E48" s="178" t="s">
        <v>939</v>
      </c>
      <c r="F48" s="177" t="s">
        <v>895</v>
      </c>
      <c r="G48" s="191">
        <v>7980</v>
      </c>
      <c r="H48" s="191">
        <v>7980</v>
      </c>
      <c r="I48" s="180" t="s">
        <v>23</v>
      </c>
      <c r="J48" s="181" t="s">
        <v>23</v>
      </c>
      <c r="K48" s="181" t="s">
        <v>23</v>
      </c>
      <c r="L48" s="180" t="s">
        <v>882</v>
      </c>
      <c r="M48" s="181" t="s">
        <v>23</v>
      </c>
      <c r="N48" s="181" t="s">
        <v>946</v>
      </c>
    </row>
    <row r="49" spans="1:14" ht="32.4" customHeight="1" x14ac:dyDescent="0.3">
      <c r="A49" s="182"/>
      <c r="B49" s="176" t="s">
        <v>973</v>
      </c>
      <c r="C49" s="177" t="s">
        <v>974</v>
      </c>
      <c r="D49" s="177">
        <v>110104052</v>
      </c>
      <c r="E49" s="178" t="s">
        <v>913</v>
      </c>
      <c r="F49" s="177" t="s">
        <v>940</v>
      </c>
      <c r="G49" s="191">
        <v>34901.79</v>
      </c>
      <c r="H49" s="191">
        <v>34901.79</v>
      </c>
      <c r="I49" s="180" t="s">
        <v>23</v>
      </c>
      <c r="J49" s="181" t="s">
        <v>23</v>
      </c>
      <c r="K49" s="181" t="s">
        <v>23</v>
      </c>
      <c r="L49" s="180" t="s">
        <v>882</v>
      </c>
      <c r="M49" s="181" t="s">
        <v>23</v>
      </c>
      <c r="N49" s="181" t="s">
        <v>975</v>
      </c>
    </row>
    <row r="50" spans="1:14" s="4" customFormat="1" ht="34.799999999999997" customHeight="1" x14ac:dyDescent="0.3">
      <c r="A50" s="182"/>
      <c r="B50" s="176" t="s">
        <v>976</v>
      </c>
      <c r="C50" s="177" t="s">
        <v>977</v>
      </c>
      <c r="D50" s="177">
        <v>110104046</v>
      </c>
      <c r="E50" s="178" t="s">
        <v>913</v>
      </c>
      <c r="F50" s="177" t="s">
        <v>940</v>
      </c>
      <c r="G50" s="191">
        <v>4400</v>
      </c>
      <c r="H50" s="191">
        <v>4400</v>
      </c>
      <c r="I50" s="180" t="s">
        <v>23</v>
      </c>
      <c r="J50" s="181" t="s">
        <v>23</v>
      </c>
      <c r="K50" s="181" t="s">
        <v>978</v>
      </c>
      <c r="L50" s="180" t="s">
        <v>882</v>
      </c>
      <c r="M50" s="181" t="s">
        <v>23</v>
      </c>
      <c r="N50" s="181" t="s">
        <v>975</v>
      </c>
    </row>
    <row r="51" spans="1:14" ht="30" customHeight="1" x14ac:dyDescent="0.3">
      <c r="A51" s="182"/>
      <c r="B51" s="176" t="s">
        <v>979</v>
      </c>
      <c r="C51" s="177" t="s">
        <v>977</v>
      </c>
      <c r="D51" s="177">
        <v>110104045</v>
      </c>
      <c r="E51" s="178" t="s">
        <v>913</v>
      </c>
      <c r="F51" s="177" t="s">
        <v>940</v>
      </c>
      <c r="G51" s="191">
        <v>4400</v>
      </c>
      <c r="H51" s="191">
        <v>4400</v>
      </c>
      <c r="I51" s="180" t="s">
        <v>23</v>
      </c>
      <c r="J51" s="181" t="s">
        <v>23</v>
      </c>
      <c r="K51" s="181" t="s">
        <v>978</v>
      </c>
      <c r="L51" s="180" t="s">
        <v>882</v>
      </c>
      <c r="M51" s="181" t="s">
        <v>23</v>
      </c>
      <c r="N51" s="181" t="s">
        <v>975</v>
      </c>
    </row>
    <row r="52" spans="1:14" ht="30" customHeight="1" x14ac:dyDescent="0.3">
      <c r="A52" s="182"/>
      <c r="B52" s="176" t="s">
        <v>982</v>
      </c>
      <c r="C52" s="177" t="s">
        <v>981</v>
      </c>
      <c r="D52" s="177">
        <v>110104044</v>
      </c>
      <c r="E52" s="178" t="s">
        <v>913</v>
      </c>
      <c r="F52" s="177" t="s">
        <v>940</v>
      </c>
      <c r="G52" s="191">
        <v>7150</v>
      </c>
      <c r="H52" s="191">
        <v>7150</v>
      </c>
      <c r="I52" s="180" t="s">
        <v>23</v>
      </c>
      <c r="J52" s="181" t="s">
        <v>23</v>
      </c>
      <c r="K52" s="181" t="s">
        <v>980</v>
      </c>
      <c r="L52" s="180" t="s">
        <v>882</v>
      </c>
      <c r="M52" s="181" t="s">
        <v>23</v>
      </c>
      <c r="N52" s="181" t="s">
        <v>975</v>
      </c>
    </row>
    <row r="53" spans="1:14" s="6" customFormat="1" ht="35.4" customHeight="1" x14ac:dyDescent="0.3">
      <c r="A53" s="182"/>
      <c r="B53" s="176" t="s">
        <v>983</v>
      </c>
      <c r="C53" s="177" t="s">
        <v>984</v>
      </c>
      <c r="D53" s="177">
        <v>110104050</v>
      </c>
      <c r="E53" s="178" t="s">
        <v>913</v>
      </c>
      <c r="F53" s="177" t="s">
        <v>940</v>
      </c>
      <c r="G53" s="191">
        <v>4400</v>
      </c>
      <c r="H53" s="191">
        <v>4400</v>
      </c>
      <c r="I53" s="180" t="s">
        <v>23</v>
      </c>
      <c r="J53" s="181" t="s">
        <v>23</v>
      </c>
      <c r="K53" s="181" t="s">
        <v>985</v>
      </c>
      <c r="L53" s="180" t="s">
        <v>882</v>
      </c>
      <c r="M53" s="181" t="s">
        <v>23</v>
      </c>
      <c r="N53" s="181" t="s">
        <v>975</v>
      </c>
    </row>
    <row r="54" spans="1:14" ht="34.799999999999997" customHeight="1" x14ac:dyDescent="0.3">
      <c r="A54" s="182"/>
      <c r="B54" s="176" t="s">
        <v>986</v>
      </c>
      <c r="C54" s="177" t="s">
        <v>984</v>
      </c>
      <c r="D54" s="177">
        <v>110104049</v>
      </c>
      <c r="E54" s="178" t="s">
        <v>913</v>
      </c>
      <c r="F54" s="177" t="s">
        <v>940</v>
      </c>
      <c r="G54" s="191">
        <v>4400</v>
      </c>
      <c r="H54" s="191">
        <v>4400</v>
      </c>
      <c r="I54" s="180" t="s">
        <v>23</v>
      </c>
      <c r="J54" s="181" t="s">
        <v>23</v>
      </c>
      <c r="K54" s="181" t="s">
        <v>985</v>
      </c>
      <c r="L54" s="180" t="s">
        <v>882</v>
      </c>
      <c r="M54" s="181" t="s">
        <v>23</v>
      </c>
      <c r="N54" s="181" t="s">
        <v>975</v>
      </c>
    </row>
    <row r="55" spans="1:14" ht="36" customHeight="1" x14ac:dyDescent="0.3">
      <c r="A55" s="182"/>
      <c r="B55" s="176" t="s">
        <v>987</v>
      </c>
      <c r="C55" s="177" t="s">
        <v>984</v>
      </c>
      <c r="D55" s="177">
        <v>110104048</v>
      </c>
      <c r="E55" s="178" t="s">
        <v>913</v>
      </c>
      <c r="F55" s="177" t="s">
        <v>940</v>
      </c>
      <c r="G55" s="191">
        <v>4400</v>
      </c>
      <c r="H55" s="191">
        <v>4400</v>
      </c>
      <c r="I55" s="180" t="s">
        <v>23</v>
      </c>
      <c r="J55" s="181" t="s">
        <v>23</v>
      </c>
      <c r="K55" s="181" t="s">
        <v>985</v>
      </c>
      <c r="L55" s="180" t="s">
        <v>882</v>
      </c>
      <c r="M55" s="181" t="s">
        <v>23</v>
      </c>
      <c r="N55" s="181" t="s">
        <v>975</v>
      </c>
    </row>
    <row r="56" spans="1:14" ht="31.2" customHeight="1" x14ac:dyDescent="0.3">
      <c r="A56" s="182"/>
      <c r="B56" s="176" t="s">
        <v>988</v>
      </c>
      <c r="C56" s="177" t="s">
        <v>984</v>
      </c>
      <c r="D56" s="177">
        <v>110104047</v>
      </c>
      <c r="E56" s="178" t="s">
        <v>913</v>
      </c>
      <c r="F56" s="177" t="s">
        <v>940</v>
      </c>
      <c r="G56" s="191">
        <v>4400</v>
      </c>
      <c r="H56" s="191">
        <v>4400</v>
      </c>
      <c r="I56" s="180" t="s">
        <v>23</v>
      </c>
      <c r="J56" s="181" t="s">
        <v>23</v>
      </c>
      <c r="K56" s="181" t="s">
        <v>985</v>
      </c>
      <c r="L56" s="180" t="s">
        <v>882</v>
      </c>
      <c r="M56" s="181" t="s">
        <v>23</v>
      </c>
      <c r="N56" s="181" t="s">
        <v>975</v>
      </c>
    </row>
    <row r="57" spans="1:14" ht="127.2" customHeight="1" x14ac:dyDescent="0.3">
      <c r="A57" s="182"/>
      <c r="B57" s="176" t="s">
        <v>989</v>
      </c>
      <c r="C57" s="177" t="s">
        <v>990</v>
      </c>
      <c r="D57" s="177">
        <v>110104051</v>
      </c>
      <c r="E57" s="178" t="s">
        <v>913</v>
      </c>
      <c r="F57" s="177" t="s">
        <v>940</v>
      </c>
      <c r="G57" s="191">
        <v>62275</v>
      </c>
      <c r="H57" s="191">
        <v>62275</v>
      </c>
      <c r="I57" s="180" t="s">
        <v>23</v>
      </c>
      <c r="J57" s="181" t="s">
        <v>23</v>
      </c>
      <c r="K57" s="181" t="s">
        <v>991</v>
      </c>
      <c r="L57" s="180" t="s">
        <v>882</v>
      </c>
      <c r="M57" s="181" t="s">
        <v>23</v>
      </c>
      <c r="N57" s="181" t="s">
        <v>975</v>
      </c>
    </row>
    <row r="58" spans="1:14" ht="127.2" customHeight="1" x14ac:dyDescent="0.3">
      <c r="A58" s="182"/>
      <c r="B58" s="176" t="s">
        <v>992</v>
      </c>
      <c r="C58" s="177" t="s">
        <v>993</v>
      </c>
      <c r="D58" s="177">
        <v>210104090</v>
      </c>
      <c r="E58" s="178" t="s">
        <v>939</v>
      </c>
      <c r="F58" s="177" t="s">
        <v>895</v>
      </c>
      <c r="G58" s="191">
        <v>28593</v>
      </c>
      <c r="H58" s="191">
        <v>28593</v>
      </c>
      <c r="I58" s="180" t="s">
        <v>23</v>
      </c>
      <c r="J58" s="181" t="s">
        <v>23</v>
      </c>
      <c r="K58" s="181" t="s">
        <v>994</v>
      </c>
      <c r="L58" s="180" t="s">
        <v>882</v>
      </c>
      <c r="M58" s="181" t="s">
        <v>23</v>
      </c>
      <c r="N58" s="181" t="s">
        <v>946</v>
      </c>
    </row>
    <row r="59" spans="1:14" ht="36" customHeight="1" x14ac:dyDescent="0.3">
      <c r="A59" s="182"/>
      <c r="B59" s="176" t="s">
        <v>995</v>
      </c>
      <c r="C59" s="177" t="s">
        <v>996</v>
      </c>
      <c r="D59" s="177">
        <v>110104105</v>
      </c>
      <c r="E59" s="178" t="s">
        <v>913</v>
      </c>
      <c r="F59" s="177" t="s">
        <v>874</v>
      </c>
      <c r="G59" s="191">
        <v>6500</v>
      </c>
      <c r="H59" s="191">
        <v>6500</v>
      </c>
      <c r="I59" s="180" t="s">
        <v>23</v>
      </c>
      <c r="J59" s="181" t="s">
        <v>23</v>
      </c>
      <c r="K59" s="181" t="s">
        <v>23</v>
      </c>
      <c r="L59" s="180" t="s">
        <v>882</v>
      </c>
      <c r="M59" s="181" t="s">
        <v>23</v>
      </c>
      <c r="N59" s="181" t="s">
        <v>997</v>
      </c>
    </row>
    <row r="60" spans="1:14" ht="33.6" customHeight="1" x14ac:dyDescent="0.3">
      <c r="A60" s="15"/>
      <c r="B60" s="174" t="s">
        <v>998</v>
      </c>
      <c r="C60" s="97" t="s">
        <v>53</v>
      </c>
      <c r="D60" s="97">
        <v>110104074</v>
      </c>
      <c r="E60" s="184" t="s">
        <v>1000</v>
      </c>
      <c r="F60" s="97" t="s">
        <v>895</v>
      </c>
      <c r="G60" s="190">
        <v>9500</v>
      </c>
      <c r="H60" s="190">
        <v>9500</v>
      </c>
      <c r="I60" s="95" t="s">
        <v>23</v>
      </c>
      <c r="J60" s="99" t="s">
        <v>23</v>
      </c>
      <c r="K60" s="99" t="s">
        <v>23</v>
      </c>
      <c r="L60" s="100" t="s">
        <v>90</v>
      </c>
      <c r="M60" s="99" t="s">
        <v>23</v>
      </c>
      <c r="N60" s="100" t="s">
        <v>1002</v>
      </c>
    </row>
    <row r="61" spans="1:14" ht="33.6" customHeight="1" x14ac:dyDescent="0.3">
      <c r="A61" s="15"/>
      <c r="B61" s="174" t="s">
        <v>999</v>
      </c>
      <c r="C61" s="97" t="s">
        <v>53</v>
      </c>
      <c r="D61" s="97">
        <v>110104075</v>
      </c>
      <c r="E61" s="184" t="s">
        <v>1001</v>
      </c>
      <c r="F61" s="97" t="s">
        <v>895</v>
      </c>
      <c r="G61" s="190">
        <v>9500</v>
      </c>
      <c r="H61" s="190">
        <v>9500</v>
      </c>
      <c r="I61" s="95" t="s">
        <v>23</v>
      </c>
      <c r="J61" s="99" t="s">
        <v>23</v>
      </c>
      <c r="K61" s="99" t="s">
        <v>23</v>
      </c>
      <c r="L61" s="100" t="s">
        <v>90</v>
      </c>
      <c r="M61" s="100" t="s">
        <v>23</v>
      </c>
      <c r="N61" s="100" t="s">
        <v>1002</v>
      </c>
    </row>
    <row r="62" spans="1:14" ht="30" customHeight="1" x14ac:dyDescent="0.3">
      <c r="A62" s="182"/>
      <c r="B62" s="176" t="s">
        <v>1003</v>
      </c>
      <c r="C62" s="177" t="s">
        <v>1004</v>
      </c>
      <c r="D62" s="177">
        <v>110134213</v>
      </c>
      <c r="E62" s="178" t="s">
        <v>913</v>
      </c>
      <c r="F62" s="177" t="s">
        <v>1005</v>
      </c>
      <c r="G62" s="191">
        <v>7800</v>
      </c>
      <c r="H62" s="191">
        <v>7800</v>
      </c>
      <c r="I62" s="180" t="s">
        <v>23</v>
      </c>
      <c r="J62" s="181" t="s">
        <v>23</v>
      </c>
      <c r="K62" s="181" t="s">
        <v>23</v>
      </c>
      <c r="L62" s="181" t="s">
        <v>882</v>
      </c>
      <c r="M62" s="181" t="s">
        <v>23</v>
      </c>
      <c r="N62" s="181" t="s">
        <v>1006</v>
      </c>
    </row>
    <row r="63" spans="1:14" ht="37.799999999999997" customHeight="1" x14ac:dyDescent="0.3">
      <c r="A63" s="182"/>
      <c r="B63" s="176" t="s">
        <v>1007</v>
      </c>
      <c r="C63" s="177" t="s">
        <v>1008</v>
      </c>
      <c r="D63" s="177">
        <v>1101134312</v>
      </c>
      <c r="E63" s="178" t="s">
        <v>963</v>
      </c>
      <c r="F63" s="177" t="s">
        <v>1009</v>
      </c>
      <c r="G63" s="191">
        <v>108000</v>
      </c>
      <c r="H63" s="191">
        <v>108000</v>
      </c>
      <c r="I63" s="180" t="s">
        <v>23</v>
      </c>
      <c r="J63" s="181" t="s">
        <v>23</v>
      </c>
      <c r="K63" s="181" t="s">
        <v>1012</v>
      </c>
      <c r="L63" s="181" t="s">
        <v>882</v>
      </c>
      <c r="M63" s="181" t="s">
        <v>23</v>
      </c>
      <c r="N63" s="181" t="s">
        <v>1010</v>
      </c>
    </row>
    <row r="64" spans="1:14" ht="38.4" customHeight="1" x14ac:dyDescent="0.3">
      <c r="A64" s="182"/>
      <c r="B64" s="176" t="s">
        <v>1011</v>
      </c>
      <c r="C64" s="177" t="s">
        <v>1013</v>
      </c>
      <c r="D64" s="177">
        <v>1101134313</v>
      </c>
      <c r="E64" s="178" t="s">
        <v>963</v>
      </c>
      <c r="F64" s="177" t="s">
        <v>1014</v>
      </c>
      <c r="G64" s="191">
        <v>99000</v>
      </c>
      <c r="H64" s="191">
        <v>99000</v>
      </c>
      <c r="I64" s="180" t="s">
        <v>23</v>
      </c>
      <c r="J64" s="181" t="s">
        <v>23</v>
      </c>
      <c r="K64" s="181" t="s">
        <v>23</v>
      </c>
      <c r="L64" s="181" t="s">
        <v>882</v>
      </c>
      <c r="M64" s="181" t="s">
        <v>23</v>
      </c>
      <c r="N64" s="181" t="s">
        <v>1015</v>
      </c>
    </row>
    <row r="65" spans="1:14" ht="33.6" customHeight="1" x14ac:dyDescent="0.3">
      <c r="A65" s="182"/>
      <c r="B65" s="176" t="s">
        <v>1016</v>
      </c>
      <c r="C65" s="177" t="s">
        <v>1013</v>
      </c>
      <c r="D65" s="177">
        <v>1101134314</v>
      </c>
      <c r="E65" s="178" t="s">
        <v>913</v>
      </c>
      <c r="F65" s="177" t="s">
        <v>874</v>
      </c>
      <c r="G65" s="191">
        <v>99627.29</v>
      </c>
      <c r="H65" s="191">
        <v>99627.29</v>
      </c>
      <c r="I65" s="180" t="s">
        <v>23</v>
      </c>
      <c r="J65" s="181" t="s">
        <v>23</v>
      </c>
      <c r="K65" s="181" t="s">
        <v>23</v>
      </c>
      <c r="L65" s="181" t="s">
        <v>882</v>
      </c>
      <c r="M65" s="181" t="s">
        <v>23</v>
      </c>
      <c r="N65" s="181" t="s">
        <v>1017</v>
      </c>
    </row>
    <row r="66" spans="1:14" ht="36.6" customHeight="1" x14ac:dyDescent="0.3">
      <c r="A66" s="182"/>
      <c r="B66" s="176" t="s">
        <v>1018</v>
      </c>
      <c r="C66" s="177" t="s">
        <v>1013</v>
      </c>
      <c r="D66" s="177">
        <v>1101134315</v>
      </c>
      <c r="E66" s="178" t="s">
        <v>939</v>
      </c>
      <c r="F66" s="177" t="s">
        <v>1009</v>
      </c>
      <c r="G66" s="191">
        <v>99000</v>
      </c>
      <c r="H66" s="191">
        <v>99000</v>
      </c>
      <c r="I66" s="180" t="s">
        <v>23</v>
      </c>
      <c r="J66" s="181" t="s">
        <v>23</v>
      </c>
      <c r="K66" s="181" t="s">
        <v>23</v>
      </c>
      <c r="L66" s="181" t="s">
        <v>882</v>
      </c>
      <c r="M66" s="181" t="s">
        <v>23</v>
      </c>
      <c r="N66" s="181" t="s">
        <v>1019</v>
      </c>
    </row>
    <row r="67" spans="1:14" ht="30.6" customHeight="1" x14ac:dyDescent="0.3">
      <c r="A67" s="15"/>
      <c r="B67" s="174" t="s">
        <v>1020</v>
      </c>
      <c r="C67" s="97" t="s">
        <v>873</v>
      </c>
      <c r="D67" s="97">
        <v>110134351</v>
      </c>
      <c r="E67" s="123" t="s">
        <v>886</v>
      </c>
      <c r="F67" s="97" t="s">
        <v>1021</v>
      </c>
      <c r="G67" s="190">
        <v>74000</v>
      </c>
      <c r="H67" s="190">
        <v>74000</v>
      </c>
      <c r="I67" s="95" t="s">
        <v>23</v>
      </c>
      <c r="J67" s="99" t="s">
        <v>23</v>
      </c>
      <c r="K67" s="99" t="s">
        <v>1022</v>
      </c>
      <c r="L67" s="100" t="s">
        <v>91</v>
      </c>
      <c r="M67" s="100" t="s">
        <v>23</v>
      </c>
      <c r="N67" s="100" t="s">
        <v>1023</v>
      </c>
    </row>
    <row r="68" spans="1:14" ht="31.8" customHeight="1" x14ac:dyDescent="0.3">
      <c r="A68" s="182"/>
      <c r="B68" s="176" t="s">
        <v>1027</v>
      </c>
      <c r="C68" s="177" t="s">
        <v>1024</v>
      </c>
      <c r="D68" s="177">
        <v>110134364</v>
      </c>
      <c r="E68" s="178" t="s">
        <v>913</v>
      </c>
      <c r="F68" s="177" t="s">
        <v>1025</v>
      </c>
      <c r="G68" s="191">
        <v>13200</v>
      </c>
      <c r="H68" s="191">
        <v>13200</v>
      </c>
      <c r="I68" s="180" t="s">
        <v>23</v>
      </c>
      <c r="J68" s="181" t="s">
        <v>23</v>
      </c>
      <c r="K68" s="181" t="s">
        <v>23</v>
      </c>
      <c r="L68" s="181" t="s">
        <v>882</v>
      </c>
      <c r="M68" s="181" t="s">
        <v>23</v>
      </c>
      <c r="N68" s="181" t="s">
        <v>1026</v>
      </c>
    </row>
    <row r="69" spans="1:14" ht="35.4" customHeight="1" x14ac:dyDescent="0.3">
      <c r="A69" s="15"/>
      <c r="B69" s="174" t="s">
        <v>1028</v>
      </c>
      <c r="C69" s="97" t="s">
        <v>1029</v>
      </c>
      <c r="D69" s="97">
        <v>110134369</v>
      </c>
      <c r="E69" s="123" t="s">
        <v>1030</v>
      </c>
      <c r="F69" s="97" t="s">
        <v>1025</v>
      </c>
      <c r="G69" s="190">
        <v>257833</v>
      </c>
      <c r="H69" s="190">
        <v>105281.69</v>
      </c>
      <c r="I69" s="95" t="s">
        <v>23</v>
      </c>
      <c r="J69" s="99" t="s">
        <v>23</v>
      </c>
      <c r="K69" s="99" t="s">
        <v>23</v>
      </c>
      <c r="L69" s="100" t="s">
        <v>91</v>
      </c>
      <c r="M69" s="100" t="s">
        <v>23</v>
      </c>
      <c r="N69" s="100" t="s">
        <v>1031</v>
      </c>
    </row>
    <row r="70" spans="1:14" ht="36" customHeight="1" x14ac:dyDescent="0.3">
      <c r="A70" s="15"/>
      <c r="B70" s="174" t="s">
        <v>1032</v>
      </c>
      <c r="C70" s="97" t="s">
        <v>1033</v>
      </c>
      <c r="D70" s="97">
        <v>110134368</v>
      </c>
      <c r="E70" s="123" t="s">
        <v>1030</v>
      </c>
      <c r="F70" s="97" t="s">
        <v>1025</v>
      </c>
      <c r="G70" s="190">
        <v>21183</v>
      </c>
      <c r="H70" s="190">
        <v>21183</v>
      </c>
      <c r="I70" s="95" t="s">
        <v>23</v>
      </c>
      <c r="J70" s="99" t="s">
        <v>23</v>
      </c>
      <c r="K70" s="99" t="s">
        <v>23</v>
      </c>
      <c r="L70" s="100" t="s">
        <v>91</v>
      </c>
      <c r="M70" s="100" t="s">
        <v>23</v>
      </c>
      <c r="N70" s="100" t="s">
        <v>1031</v>
      </c>
    </row>
    <row r="71" spans="1:14" ht="36.6" customHeight="1" x14ac:dyDescent="0.3">
      <c r="A71" s="182"/>
      <c r="B71" s="176" t="s">
        <v>1034</v>
      </c>
      <c r="C71" s="177" t="s">
        <v>1036</v>
      </c>
      <c r="D71" s="177">
        <v>110134371</v>
      </c>
      <c r="E71" s="178" t="s">
        <v>913</v>
      </c>
      <c r="F71" s="177" t="s">
        <v>1037</v>
      </c>
      <c r="G71" s="191">
        <v>18351</v>
      </c>
      <c r="H71" s="191">
        <v>18351</v>
      </c>
      <c r="I71" s="180" t="s">
        <v>23</v>
      </c>
      <c r="J71" s="181" t="s">
        <v>23</v>
      </c>
      <c r="K71" s="181" t="s">
        <v>1038</v>
      </c>
      <c r="L71" s="181" t="s">
        <v>882</v>
      </c>
      <c r="M71" s="181" t="s">
        <v>23</v>
      </c>
      <c r="N71" s="181" t="s">
        <v>1039</v>
      </c>
    </row>
    <row r="72" spans="1:14" ht="40.799999999999997" customHeight="1" x14ac:dyDescent="0.3">
      <c r="A72" s="182"/>
      <c r="B72" s="176" t="s">
        <v>1035</v>
      </c>
      <c r="C72" s="177" t="s">
        <v>1040</v>
      </c>
      <c r="D72" s="185" t="s">
        <v>1044</v>
      </c>
      <c r="E72" s="178" t="s">
        <v>913</v>
      </c>
      <c r="F72" s="177" t="s">
        <v>811</v>
      </c>
      <c r="G72" s="191">
        <v>13200</v>
      </c>
      <c r="H72" s="191">
        <v>13200</v>
      </c>
      <c r="I72" s="180" t="s">
        <v>23</v>
      </c>
      <c r="J72" s="181" t="s">
        <v>23</v>
      </c>
      <c r="K72" s="181" t="s">
        <v>23</v>
      </c>
      <c r="L72" s="181" t="s">
        <v>882</v>
      </c>
      <c r="M72" s="181" t="s">
        <v>23</v>
      </c>
      <c r="N72" s="181" t="s">
        <v>1041</v>
      </c>
    </row>
    <row r="73" spans="1:14" ht="37.200000000000003" customHeight="1" x14ac:dyDescent="0.3">
      <c r="A73" s="182"/>
      <c r="B73" s="176" t="s">
        <v>1042</v>
      </c>
      <c r="C73" s="177" t="s">
        <v>1043</v>
      </c>
      <c r="D73" s="185" t="s">
        <v>1045</v>
      </c>
      <c r="E73" s="178" t="s">
        <v>1046</v>
      </c>
      <c r="F73" s="177" t="s">
        <v>388</v>
      </c>
      <c r="G73" s="191">
        <v>13500</v>
      </c>
      <c r="H73" s="191">
        <v>13500</v>
      </c>
      <c r="I73" s="180" t="s">
        <v>23</v>
      </c>
      <c r="J73" s="181" t="s">
        <v>23</v>
      </c>
      <c r="K73" s="181" t="s">
        <v>1047</v>
      </c>
      <c r="L73" s="181" t="s">
        <v>882</v>
      </c>
      <c r="M73" s="181" t="s">
        <v>23</v>
      </c>
      <c r="N73" s="181" t="s">
        <v>1048</v>
      </c>
    </row>
    <row r="74" spans="1:14" ht="37.200000000000003" customHeight="1" x14ac:dyDescent="0.3">
      <c r="A74" s="182"/>
      <c r="B74" s="176" t="s">
        <v>1049</v>
      </c>
      <c r="C74" s="177" t="s">
        <v>1050</v>
      </c>
      <c r="D74" s="185" t="s">
        <v>1051</v>
      </c>
      <c r="E74" s="178" t="s">
        <v>963</v>
      </c>
      <c r="F74" s="177" t="s">
        <v>388</v>
      </c>
      <c r="G74" s="191">
        <v>11900</v>
      </c>
      <c r="H74" s="191">
        <v>11900</v>
      </c>
      <c r="I74" s="180" t="s">
        <v>23</v>
      </c>
      <c r="J74" s="181" t="s">
        <v>23</v>
      </c>
      <c r="K74" s="181" t="s">
        <v>1050</v>
      </c>
      <c r="L74" s="181" t="s">
        <v>882</v>
      </c>
      <c r="M74" s="181" t="s">
        <v>23</v>
      </c>
      <c r="N74" s="181" t="s">
        <v>1052</v>
      </c>
    </row>
    <row r="75" spans="1:14" ht="56.4" customHeight="1" x14ac:dyDescent="0.3">
      <c r="A75" s="182"/>
      <c r="B75" s="176" t="s">
        <v>1053</v>
      </c>
      <c r="C75" s="177" t="s">
        <v>1054</v>
      </c>
      <c r="D75" s="185" t="s">
        <v>1055</v>
      </c>
      <c r="E75" s="178" t="s">
        <v>963</v>
      </c>
      <c r="F75" s="177" t="s">
        <v>388</v>
      </c>
      <c r="G75" s="191">
        <v>35900</v>
      </c>
      <c r="H75" s="191">
        <v>35900</v>
      </c>
      <c r="I75" s="180" t="s">
        <v>23</v>
      </c>
      <c r="J75" s="181" t="s">
        <v>23</v>
      </c>
      <c r="K75" s="181" t="s">
        <v>1056</v>
      </c>
      <c r="L75" s="181" t="s">
        <v>882</v>
      </c>
      <c r="M75" s="181" t="s">
        <v>23</v>
      </c>
      <c r="N75" s="181" t="s">
        <v>1052</v>
      </c>
    </row>
    <row r="76" spans="1:14" ht="39" customHeight="1" x14ac:dyDescent="0.3">
      <c r="A76" s="182"/>
      <c r="B76" s="176" t="s">
        <v>1057</v>
      </c>
      <c r="C76" s="177" t="s">
        <v>1058</v>
      </c>
      <c r="D76" s="185" t="s">
        <v>1059</v>
      </c>
      <c r="E76" s="178" t="s">
        <v>913</v>
      </c>
      <c r="F76" s="177" t="s">
        <v>388</v>
      </c>
      <c r="G76" s="191">
        <v>108783.5</v>
      </c>
      <c r="H76" s="191">
        <v>94279.06</v>
      </c>
      <c r="I76" s="180" t="s">
        <v>23</v>
      </c>
      <c r="J76" s="181" t="s">
        <v>23</v>
      </c>
      <c r="K76" s="181" t="s">
        <v>1060</v>
      </c>
      <c r="L76" s="181" t="s">
        <v>882</v>
      </c>
      <c r="M76" s="181" t="s">
        <v>23</v>
      </c>
      <c r="N76" s="181" t="s">
        <v>1061</v>
      </c>
    </row>
    <row r="77" spans="1:14" ht="29.25" customHeight="1" x14ac:dyDescent="0.3">
      <c r="A77" s="182"/>
      <c r="B77" s="176" t="s">
        <v>1062</v>
      </c>
      <c r="C77" s="177" t="s">
        <v>1063</v>
      </c>
      <c r="D77" s="185" t="s">
        <v>1064</v>
      </c>
      <c r="E77" s="178" t="s">
        <v>913</v>
      </c>
      <c r="F77" s="177" t="s">
        <v>388</v>
      </c>
      <c r="G77" s="191">
        <v>35000</v>
      </c>
      <c r="H77" s="191">
        <v>35000</v>
      </c>
      <c r="I77" s="180" t="s">
        <v>23</v>
      </c>
      <c r="J77" s="181" t="s">
        <v>23</v>
      </c>
      <c r="K77" s="181" t="s">
        <v>23</v>
      </c>
      <c r="L77" s="181" t="s">
        <v>882</v>
      </c>
      <c r="M77" s="181" t="s">
        <v>23</v>
      </c>
      <c r="N77" s="181" t="s">
        <v>1065</v>
      </c>
    </row>
    <row r="78" spans="1:14" ht="24" customHeight="1" x14ac:dyDescent="0.3">
      <c r="A78" s="182"/>
      <c r="B78" s="176" t="s">
        <v>1066</v>
      </c>
      <c r="C78" s="177" t="s">
        <v>1067</v>
      </c>
      <c r="D78" s="185" t="s">
        <v>1068</v>
      </c>
      <c r="E78" s="178" t="s">
        <v>913</v>
      </c>
      <c r="F78" s="177" t="s">
        <v>388</v>
      </c>
      <c r="G78" s="191">
        <v>48500</v>
      </c>
      <c r="H78" s="191">
        <v>48500</v>
      </c>
      <c r="I78" s="180" t="s">
        <v>23</v>
      </c>
      <c r="J78" s="181" t="s">
        <v>23</v>
      </c>
      <c r="K78" s="181" t="s">
        <v>23</v>
      </c>
      <c r="L78" s="181" t="s">
        <v>882</v>
      </c>
      <c r="M78" s="181" t="s">
        <v>23</v>
      </c>
      <c r="N78" s="181" t="s">
        <v>1065</v>
      </c>
    </row>
    <row r="79" spans="1:14" ht="27.75" customHeight="1" x14ac:dyDescent="0.3">
      <c r="A79" s="182"/>
      <c r="B79" s="176" t="s">
        <v>1069</v>
      </c>
      <c r="C79" s="177" t="s">
        <v>1070</v>
      </c>
      <c r="D79" s="185" t="s">
        <v>1071</v>
      </c>
      <c r="E79" s="178" t="s">
        <v>913</v>
      </c>
      <c r="F79" s="177" t="s">
        <v>388</v>
      </c>
      <c r="G79" s="191">
        <v>30000</v>
      </c>
      <c r="H79" s="191">
        <v>30000</v>
      </c>
      <c r="I79" s="180" t="s">
        <v>23</v>
      </c>
      <c r="J79" s="181" t="s">
        <v>23</v>
      </c>
      <c r="K79" s="181" t="s">
        <v>23</v>
      </c>
      <c r="L79" s="181" t="s">
        <v>882</v>
      </c>
      <c r="M79" s="181" t="s">
        <v>23</v>
      </c>
      <c r="N79" s="181" t="s">
        <v>1072</v>
      </c>
    </row>
    <row r="80" spans="1:14" ht="81.599999999999994" customHeight="1" x14ac:dyDescent="0.3">
      <c r="A80" s="182"/>
      <c r="B80" s="176" t="s">
        <v>1073</v>
      </c>
      <c r="C80" s="177" t="s">
        <v>893</v>
      </c>
      <c r="D80" s="185" t="s">
        <v>1074</v>
      </c>
      <c r="E80" s="178" t="s">
        <v>1079</v>
      </c>
      <c r="F80" s="177" t="s">
        <v>635</v>
      </c>
      <c r="G80" s="191">
        <v>36850</v>
      </c>
      <c r="H80" s="191">
        <v>36850</v>
      </c>
      <c r="I80" s="180" t="s">
        <v>23</v>
      </c>
      <c r="J80" s="181" t="s">
        <v>23</v>
      </c>
      <c r="K80" s="181" t="s">
        <v>1075</v>
      </c>
      <c r="L80" s="181" t="s">
        <v>882</v>
      </c>
      <c r="M80" s="181" t="s">
        <v>23</v>
      </c>
      <c r="N80" s="181" t="s">
        <v>1076</v>
      </c>
    </row>
    <row r="81" spans="1:14" ht="87" customHeight="1" x14ac:dyDescent="0.3">
      <c r="A81" s="182"/>
      <c r="B81" s="176" t="s">
        <v>1077</v>
      </c>
      <c r="C81" s="177" t="s">
        <v>893</v>
      </c>
      <c r="D81" s="185" t="s">
        <v>1078</v>
      </c>
      <c r="E81" s="178" t="s">
        <v>1079</v>
      </c>
      <c r="F81" s="177" t="s">
        <v>635</v>
      </c>
      <c r="G81" s="191">
        <v>36950</v>
      </c>
      <c r="H81" s="191">
        <v>36950</v>
      </c>
      <c r="I81" s="180" t="s">
        <v>23</v>
      </c>
      <c r="J81" s="181" t="s">
        <v>23</v>
      </c>
      <c r="K81" s="181" t="s">
        <v>1080</v>
      </c>
      <c r="L81" s="181" t="s">
        <v>882</v>
      </c>
      <c r="M81" s="181" t="s">
        <v>23</v>
      </c>
      <c r="N81" s="181" t="s">
        <v>1076</v>
      </c>
    </row>
    <row r="82" spans="1:14" ht="90" customHeight="1" x14ac:dyDescent="0.3">
      <c r="A82" s="182"/>
      <c r="B82" s="176" t="s">
        <v>1081</v>
      </c>
      <c r="C82" s="177" t="s">
        <v>893</v>
      </c>
      <c r="D82" s="185" t="s">
        <v>1084</v>
      </c>
      <c r="E82" s="178" t="s">
        <v>1079</v>
      </c>
      <c r="F82" s="177" t="s">
        <v>635</v>
      </c>
      <c r="G82" s="191">
        <v>52000</v>
      </c>
      <c r="H82" s="191">
        <v>52000</v>
      </c>
      <c r="I82" s="180" t="s">
        <v>23</v>
      </c>
      <c r="J82" s="181" t="s">
        <v>23</v>
      </c>
      <c r="K82" s="181" t="s">
        <v>1087</v>
      </c>
      <c r="L82" s="181" t="s">
        <v>882</v>
      </c>
      <c r="M82" s="181" t="s">
        <v>23</v>
      </c>
      <c r="N82" s="181" t="s">
        <v>1076</v>
      </c>
    </row>
    <row r="83" spans="1:14" ht="79.8" customHeight="1" x14ac:dyDescent="0.3">
      <c r="A83" s="182"/>
      <c r="B83" s="176" t="s">
        <v>1082</v>
      </c>
      <c r="C83" s="177" t="s">
        <v>893</v>
      </c>
      <c r="D83" s="185" t="s">
        <v>1085</v>
      </c>
      <c r="E83" s="178" t="s">
        <v>1079</v>
      </c>
      <c r="F83" s="177" t="s">
        <v>635</v>
      </c>
      <c r="G83" s="191">
        <v>38700</v>
      </c>
      <c r="H83" s="191">
        <v>38700</v>
      </c>
      <c r="I83" s="180" t="s">
        <v>23</v>
      </c>
      <c r="J83" s="181" t="s">
        <v>23</v>
      </c>
      <c r="K83" s="181" t="s">
        <v>1088</v>
      </c>
      <c r="L83" s="181" t="s">
        <v>882</v>
      </c>
      <c r="M83" s="181" t="s">
        <v>23</v>
      </c>
      <c r="N83" s="181" t="s">
        <v>1076</v>
      </c>
    </row>
    <row r="84" spans="1:14" ht="75.599999999999994" customHeight="1" x14ac:dyDescent="0.3">
      <c r="A84" s="182"/>
      <c r="B84" s="176" t="s">
        <v>1083</v>
      </c>
      <c r="C84" s="177" t="s">
        <v>893</v>
      </c>
      <c r="D84" s="185" t="s">
        <v>1086</v>
      </c>
      <c r="E84" s="178" t="s">
        <v>1079</v>
      </c>
      <c r="F84" s="177" t="s">
        <v>635</v>
      </c>
      <c r="G84" s="191">
        <v>38400</v>
      </c>
      <c r="H84" s="191">
        <v>38400</v>
      </c>
      <c r="I84" s="180" t="s">
        <v>23</v>
      </c>
      <c r="J84" s="181" t="s">
        <v>23</v>
      </c>
      <c r="K84" s="181" t="s">
        <v>1088</v>
      </c>
      <c r="L84" s="181" t="s">
        <v>882</v>
      </c>
      <c r="M84" s="181" t="s">
        <v>23</v>
      </c>
      <c r="N84" s="181" t="s">
        <v>1076</v>
      </c>
    </row>
    <row r="85" spans="1:14" ht="39.6" customHeight="1" x14ac:dyDescent="0.3">
      <c r="A85" s="182"/>
      <c r="B85" s="176" t="s">
        <v>1089</v>
      </c>
      <c r="C85" s="177" t="s">
        <v>1090</v>
      </c>
      <c r="D85" s="185" t="s">
        <v>1091</v>
      </c>
      <c r="E85" s="178" t="s">
        <v>1079</v>
      </c>
      <c r="F85" s="177" t="s">
        <v>635</v>
      </c>
      <c r="G85" s="191">
        <v>43000</v>
      </c>
      <c r="H85" s="191">
        <v>43000</v>
      </c>
      <c r="I85" s="180" t="s">
        <v>23</v>
      </c>
      <c r="J85" s="181" t="s">
        <v>23</v>
      </c>
      <c r="K85" s="181" t="s">
        <v>1090</v>
      </c>
      <c r="L85" s="181" t="s">
        <v>882</v>
      </c>
      <c r="M85" s="181" t="s">
        <v>23</v>
      </c>
      <c r="N85" s="181" t="s">
        <v>1076</v>
      </c>
    </row>
    <row r="86" spans="1:14" ht="31.8" customHeight="1" x14ac:dyDescent="0.3">
      <c r="A86" s="182"/>
      <c r="B86" s="176" t="s">
        <v>1092</v>
      </c>
      <c r="C86" s="177" t="s">
        <v>1096</v>
      </c>
      <c r="D86" s="185" t="s">
        <v>1097</v>
      </c>
      <c r="E86" s="178" t="s">
        <v>1079</v>
      </c>
      <c r="F86" s="177" t="s">
        <v>635</v>
      </c>
      <c r="G86" s="191">
        <v>33600</v>
      </c>
      <c r="H86" s="191">
        <v>33600</v>
      </c>
      <c r="I86" s="180" t="s">
        <v>23</v>
      </c>
      <c r="J86" s="181" t="s">
        <v>23</v>
      </c>
      <c r="K86" s="181" t="s">
        <v>1096</v>
      </c>
      <c r="L86" s="181" t="s">
        <v>882</v>
      </c>
      <c r="M86" s="181" t="s">
        <v>23</v>
      </c>
      <c r="N86" s="181" t="s">
        <v>1076</v>
      </c>
    </row>
    <row r="87" spans="1:14" ht="31.2" customHeight="1" x14ac:dyDescent="0.3">
      <c r="A87" s="182"/>
      <c r="B87" s="176" t="s">
        <v>1093</v>
      </c>
      <c r="C87" s="177" t="s">
        <v>1096</v>
      </c>
      <c r="D87" s="185" t="s">
        <v>1098</v>
      </c>
      <c r="E87" s="178" t="s">
        <v>1079</v>
      </c>
      <c r="F87" s="177" t="s">
        <v>635</v>
      </c>
      <c r="G87" s="191">
        <v>33600</v>
      </c>
      <c r="H87" s="191">
        <v>33600</v>
      </c>
      <c r="I87" s="180" t="s">
        <v>23</v>
      </c>
      <c r="J87" s="181" t="s">
        <v>23</v>
      </c>
      <c r="K87" s="181" t="s">
        <v>1096</v>
      </c>
      <c r="L87" s="181" t="s">
        <v>882</v>
      </c>
      <c r="M87" s="181" t="s">
        <v>23</v>
      </c>
      <c r="N87" s="181" t="s">
        <v>1076</v>
      </c>
    </row>
    <row r="88" spans="1:14" ht="28.8" customHeight="1" x14ac:dyDescent="0.3">
      <c r="A88" s="182"/>
      <c r="B88" s="176" t="s">
        <v>1094</v>
      </c>
      <c r="C88" s="177" t="s">
        <v>1096</v>
      </c>
      <c r="D88" s="185" t="s">
        <v>1099</v>
      </c>
      <c r="E88" s="178" t="s">
        <v>1079</v>
      </c>
      <c r="F88" s="177" t="s">
        <v>635</v>
      </c>
      <c r="G88" s="191">
        <v>33600</v>
      </c>
      <c r="H88" s="191">
        <v>33600</v>
      </c>
      <c r="I88" s="180" t="s">
        <v>23</v>
      </c>
      <c r="J88" s="181" t="s">
        <v>23</v>
      </c>
      <c r="K88" s="181" t="s">
        <v>1096</v>
      </c>
      <c r="L88" s="181" t="s">
        <v>882</v>
      </c>
      <c r="M88" s="181" t="s">
        <v>23</v>
      </c>
      <c r="N88" s="181" t="s">
        <v>1076</v>
      </c>
    </row>
    <row r="89" spans="1:14" ht="36.6" customHeight="1" x14ac:dyDescent="0.3">
      <c r="A89" s="182"/>
      <c r="B89" s="176" t="s">
        <v>1095</v>
      </c>
      <c r="C89" s="177" t="s">
        <v>1096</v>
      </c>
      <c r="D89" s="185" t="s">
        <v>1100</v>
      </c>
      <c r="E89" s="178" t="s">
        <v>1079</v>
      </c>
      <c r="F89" s="177" t="s">
        <v>635</v>
      </c>
      <c r="G89" s="191">
        <v>33600</v>
      </c>
      <c r="H89" s="191">
        <v>33600</v>
      </c>
      <c r="I89" s="180" t="s">
        <v>23</v>
      </c>
      <c r="J89" s="181" t="s">
        <v>23</v>
      </c>
      <c r="K89" s="181" t="s">
        <v>1096</v>
      </c>
      <c r="L89" s="181" t="s">
        <v>882</v>
      </c>
      <c r="M89" s="181" t="s">
        <v>23</v>
      </c>
      <c r="N89" s="181" t="s">
        <v>1076</v>
      </c>
    </row>
    <row r="90" spans="1:14" s="5" customFormat="1" ht="28.2" customHeight="1" x14ac:dyDescent="0.3">
      <c r="A90" s="15"/>
      <c r="B90" s="174" t="s">
        <v>1101</v>
      </c>
      <c r="C90" s="97" t="s">
        <v>1102</v>
      </c>
      <c r="D90" s="186" t="s">
        <v>1105</v>
      </c>
      <c r="E90" s="123" t="s">
        <v>886</v>
      </c>
      <c r="F90" s="97" t="s">
        <v>635</v>
      </c>
      <c r="G90" s="190">
        <v>21840</v>
      </c>
      <c r="H90" s="190">
        <v>21840</v>
      </c>
      <c r="I90" s="95" t="s">
        <v>23</v>
      </c>
      <c r="J90" s="99" t="s">
        <v>23</v>
      </c>
      <c r="K90" s="99" t="s">
        <v>23</v>
      </c>
      <c r="L90" s="100" t="s">
        <v>90</v>
      </c>
      <c r="M90" s="99" t="s">
        <v>23</v>
      </c>
      <c r="N90" s="100" t="s">
        <v>1103</v>
      </c>
    </row>
    <row r="91" spans="1:14" ht="45.6" customHeight="1" x14ac:dyDescent="0.3">
      <c r="A91" s="182"/>
      <c r="B91" s="176" t="s">
        <v>1104</v>
      </c>
      <c r="C91" s="177" t="s">
        <v>893</v>
      </c>
      <c r="D91" s="185" t="s">
        <v>1106</v>
      </c>
      <c r="E91" s="178" t="s">
        <v>1079</v>
      </c>
      <c r="F91" s="177" t="s">
        <v>1107</v>
      </c>
      <c r="G91" s="191">
        <v>36550</v>
      </c>
      <c r="H91" s="191">
        <v>36550</v>
      </c>
      <c r="I91" s="180" t="s">
        <v>23</v>
      </c>
      <c r="J91" s="181" t="s">
        <v>23</v>
      </c>
      <c r="K91" s="181" t="s">
        <v>1108</v>
      </c>
      <c r="L91" s="181" t="s">
        <v>882</v>
      </c>
      <c r="M91" s="181" t="s">
        <v>23</v>
      </c>
      <c r="N91" s="181" t="s">
        <v>1109</v>
      </c>
    </row>
    <row r="92" spans="1:14" ht="30.6" customHeight="1" x14ac:dyDescent="0.3">
      <c r="A92" s="182"/>
      <c r="B92" s="176" t="s">
        <v>1110</v>
      </c>
      <c r="C92" s="177" t="s">
        <v>1112</v>
      </c>
      <c r="D92" s="185" t="s">
        <v>1113</v>
      </c>
      <c r="E92" s="178" t="s">
        <v>1079</v>
      </c>
      <c r="F92" s="177" t="s">
        <v>1107</v>
      </c>
      <c r="G92" s="191">
        <v>12550</v>
      </c>
      <c r="H92" s="191">
        <v>12550</v>
      </c>
      <c r="I92" s="180" t="s">
        <v>23</v>
      </c>
      <c r="J92" s="181" t="s">
        <v>23</v>
      </c>
      <c r="K92" s="181" t="s">
        <v>1115</v>
      </c>
      <c r="L92" s="181" t="s">
        <v>882</v>
      </c>
      <c r="M92" s="181" t="s">
        <v>23</v>
      </c>
      <c r="N92" s="181" t="s">
        <v>1117</v>
      </c>
    </row>
    <row r="93" spans="1:14" ht="28.2" customHeight="1" x14ac:dyDescent="0.3">
      <c r="A93" s="182"/>
      <c r="B93" s="176" t="s">
        <v>1111</v>
      </c>
      <c r="C93" s="177" t="s">
        <v>1112</v>
      </c>
      <c r="D93" s="185" t="s">
        <v>1114</v>
      </c>
      <c r="E93" s="178" t="s">
        <v>1079</v>
      </c>
      <c r="F93" s="177" t="s">
        <v>1107</v>
      </c>
      <c r="G93" s="191">
        <v>34000</v>
      </c>
      <c r="H93" s="191">
        <v>34000</v>
      </c>
      <c r="I93" s="180" t="s">
        <v>23</v>
      </c>
      <c r="J93" s="181" t="s">
        <v>23</v>
      </c>
      <c r="K93" s="181" t="s">
        <v>1116</v>
      </c>
      <c r="L93" s="181" t="s">
        <v>882</v>
      </c>
      <c r="M93" s="181" t="s">
        <v>23</v>
      </c>
      <c r="N93" s="181" t="s">
        <v>1117</v>
      </c>
    </row>
    <row r="94" spans="1:14" ht="34.799999999999997" customHeight="1" x14ac:dyDescent="0.3">
      <c r="A94" s="182"/>
      <c r="B94" s="176" t="s">
        <v>1118</v>
      </c>
      <c r="C94" s="177" t="s">
        <v>1096</v>
      </c>
      <c r="D94" s="185" t="s">
        <v>1119</v>
      </c>
      <c r="E94" s="178" t="s">
        <v>1079</v>
      </c>
      <c r="F94" s="177" t="s">
        <v>1107</v>
      </c>
      <c r="G94" s="191">
        <v>34000</v>
      </c>
      <c r="H94" s="191">
        <v>34000</v>
      </c>
      <c r="I94" s="180" t="s">
        <v>23</v>
      </c>
      <c r="J94" s="181" t="s">
        <v>23</v>
      </c>
      <c r="K94" s="181" t="s">
        <v>1116</v>
      </c>
      <c r="L94" s="181" t="s">
        <v>882</v>
      </c>
      <c r="M94" s="181" t="s">
        <v>23</v>
      </c>
      <c r="N94" s="181" t="s">
        <v>1117</v>
      </c>
    </row>
    <row r="95" spans="1:14" ht="36.6" customHeight="1" x14ac:dyDescent="0.3">
      <c r="A95" s="15"/>
      <c r="B95" s="174" t="s">
        <v>1120</v>
      </c>
      <c r="C95" s="97" t="s">
        <v>1121</v>
      </c>
      <c r="D95" s="186" t="s">
        <v>1122</v>
      </c>
      <c r="E95" s="123" t="s">
        <v>1079</v>
      </c>
      <c r="F95" s="97" t="s">
        <v>1107</v>
      </c>
      <c r="G95" s="190">
        <v>11500.87</v>
      </c>
      <c r="H95" s="190">
        <v>11500.87</v>
      </c>
      <c r="I95" s="95" t="s">
        <v>23</v>
      </c>
      <c r="J95" s="99" t="s">
        <v>23</v>
      </c>
      <c r="K95" s="99" t="s">
        <v>23</v>
      </c>
      <c r="L95" s="100" t="s">
        <v>90</v>
      </c>
      <c r="M95" s="99" t="s">
        <v>23</v>
      </c>
      <c r="N95" s="100" t="s">
        <v>1123</v>
      </c>
    </row>
    <row r="96" spans="1:14" s="14" customFormat="1" ht="29.4" customHeight="1" x14ac:dyDescent="0.3">
      <c r="A96" s="15"/>
      <c r="B96" s="174" t="s">
        <v>1124</v>
      </c>
      <c r="C96" s="97" t="s">
        <v>1125</v>
      </c>
      <c r="D96" s="186" t="s">
        <v>1128</v>
      </c>
      <c r="E96" s="123" t="s">
        <v>1079</v>
      </c>
      <c r="F96" s="97" t="s">
        <v>1107</v>
      </c>
      <c r="G96" s="190">
        <v>12000.87</v>
      </c>
      <c r="H96" s="190">
        <v>12000.87</v>
      </c>
      <c r="I96" s="95" t="s">
        <v>23</v>
      </c>
      <c r="J96" s="99" t="s">
        <v>23</v>
      </c>
      <c r="K96" s="99" t="s">
        <v>23</v>
      </c>
      <c r="L96" s="100" t="s">
        <v>90</v>
      </c>
      <c r="M96" s="99" t="s">
        <v>23</v>
      </c>
      <c r="N96" s="100" t="s">
        <v>1123</v>
      </c>
    </row>
    <row r="97" spans="1:14" s="14" customFormat="1" ht="31.8" customHeight="1" x14ac:dyDescent="0.3">
      <c r="A97" s="15"/>
      <c r="B97" s="174" t="s">
        <v>1127</v>
      </c>
      <c r="C97" s="97" t="s">
        <v>1126</v>
      </c>
      <c r="D97" s="186" t="s">
        <v>1129</v>
      </c>
      <c r="E97" s="123" t="s">
        <v>1079</v>
      </c>
      <c r="F97" s="97" t="s">
        <v>1107</v>
      </c>
      <c r="G97" s="190">
        <v>43901.1</v>
      </c>
      <c r="H97" s="190">
        <v>43901.1</v>
      </c>
      <c r="I97" s="95" t="s">
        <v>23</v>
      </c>
      <c r="J97" s="99" t="s">
        <v>23</v>
      </c>
      <c r="K97" s="99" t="s">
        <v>23</v>
      </c>
      <c r="L97" s="100" t="s">
        <v>90</v>
      </c>
      <c r="M97" s="99" t="s">
        <v>23</v>
      </c>
      <c r="N97" s="100" t="s">
        <v>1123</v>
      </c>
    </row>
    <row r="98" spans="1:14" s="14" customFormat="1" ht="29.4" customHeight="1" x14ac:dyDescent="0.3">
      <c r="A98" s="182"/>
      <c r="B98" s="176" t="s">
        <v>1130</v>
      </c>
      <c r="C98" s="177" t="s">
        <v>1133</v>
      </c>
      <c r="D98" s="185" t="s">
        <v>1135</v>
      </c>
      <c r="E98" s="178" t="s">
        <v>1079</v>
      </c>
      <c r="F98" s="177" t="s">
        <v>812</v>
      </c>
      <c r="G98" s="191">
        <v>31000</v>
      </c>
      <c r="H98" s="191">
        <v>31000</v>
      </c>
      <c r="I98" s="180" t="s">
        <v>23</v>
      </c>
      <c r="J98" s="181" t="s">
        <v>23</v>
      </c>
      <c r="K98" s="181" t="s">
        <v>23</v>
      </c>
      <c r="L98" s="181" t="s">
        <v>90</v>
      </c>
      <c r="M98" s="181" t="s">
        <v>23</v>
      </c>
      <c r="N98" s="181" t="s">
        <v>1139</v>
      </c>
    </row>
    <row r="99" spans="1:14" s="14" customFormat="1" ht="33.6" customHeight="1" x14ac:dyDescent="0.3">
      <c r="A99" s="182"/>
      <c r="B99" s="176" t="s">
        <v>1131</v>
      </c>
      <c r="C99" s="177" t="s">
        <v>1133</v>
      </c>
      <c r="D99" s="185" t="s">
        <v>1136</v>
      </c>
      <c r="E99" s="178" t="s">
        <v>1079</v>
      </c>
      <c r="F99" s="177" t="s">
        <v>812</v>
      </c>
      <c r="G99" s="191">
        <v>31000</v>
      </c>
      <c r="H99" s="191">
        <v>31000</v>
      </c>
      <c r="I99" s="180" t="s">
        <v>23</v>
      </c>
      <c r="J99" s="181" t="s">
        <v>23</v>
      </c>
      <c r="K99" s="181" t="s">
        <v>23</v>
      </c>
      <c r="L99" s="181" t="s">
        <v>90</v>
      </c>
      <c r="M99" s="181" t="s">
        <v>23</v>
      </c>
      <c r="N99" s="181" t="s">
        <v>1139</v>
      </c>
    </row>
    <row r="100" spans="1:14" s="14" customFormat="1" ht="33" customHeight="1" x14ac:dyDescent="0.3">
      <c r="A100" s="182"/>
      <c r="B100" s="176" t="s">
        <v>1132</v>
      </c>
      <c r="C100" s="177" t="s">
        <v>1134</v>
      </c>
      <c r="D100" s="185" t="s">
        <v>1137</v>
      </c>
      <c r="E100" s="178" t="s">
        <v>1079</v>
      </c>
      <c r="F100" s="177" t="s">
        <v>812</v>
      </c>
      <c r="G100" s="191">
        <v>11200</v>
      </c>
      <c r="H100" s="191">
        <v>11200</v>
      </c>
      <c r="I100" s="180" t="s">
        <v>23</v>
      </c>
      <c r="J100" s="181" t="s">
        <v>23</v>
      </c>
      <c r="K100" s="181" t="s">
        <v>1138</v>
      </c>
      <c r="L100" s="181" t="s">
        <v>90</v>
      </c>
      <c r="M100" s="181" t="s">
        <v>23</v>
      </c>
      <c r="N100" s="181" t="s">
        <v>1140</v>
      </c>
    </row>
    <row r="101" spans="1:14" s="17" customFormat="1" ht="33" customHeight="1" x14ac:dyDescent="0.3">
      <c r="A101" s="221"/>
      <c r="B101" s="222" t="s">
        <v>1440</v>
      </c>
      <c r="C101" s="194" t="s">
        <v>1441</v>
      </c>
      <c r="D101" s="195" t="s">
        <v>1442</v>
      </c>
      <c r="E101" s="178" t="s">
        <v>913</v>
      </c>
      <c r="F101" s="194" t="s">
        <v>1443</v>
      </c>
      <c r="G101" s="220">
        <v>22550</v>
      </c>
      <c r="H101" s="220">
        <v>22550</v>
      </c>
      <c r="I101" s="197" t="s">
        <v>23</v>
      </c>
      <c r="J101" s="197" t="s">
        <v>23</v>
      </c>
      <c r="K101" s="197" t="s">
        <v>23</v>
      </c>
      <c r="L101" s="181" t="s">
        <v>90</v>
      </c>
      <c r="M101" s="197" t="s">
        <v>23</v>
      </c>
      <c r="N101" s="181" t="s">
        <v>1444</v>
      </c>
    </row>
    <row r="102" spans="1:14" s="14" customFormat="1" ht="21.75" customHeight="1" x14ac:dyDescent="0.3">
      <c r="A102" s="336" t="s">
        <v>862</v>
      </c>
      <c r="B102" s="339"/>
      <c r="C102" s="339"/>
      <c r="D102" s="339"/>
      <c r="E102" s="339"/>
      <c r="F102" s="340"/>
      <c r="G102" s="188">
        <f>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+G92+G93+G94+G95+G96+G97+G98+G99+G100+G101</f>
        <v>2466574.7000000002</v>
      </c>
      <c r="H102" s="188">
        <f>H11+H12+H13+H14+H15+H16+H17+H18+H19+H20+H21+H22+H23+H24+H25+H26+H27+H28+H29+H30+H31+H32+H33+H34+H35+H36+H37+H38+H39+H40+H41+H42+H43+H44+H45+H46+H47+H48+H49+H50+H51+H52+H53+H54+H55+H56+H57+H58+H60+H59+H61+H62+H63+H64+H65+H66+H67+H68+H69+H70+H71+H72+H73+H74+H75+H76+H77+H78+H79+H80+H81+H82+H83+H84+H85+H86+H87+H88+H89+H90+H91+H92+H93+H94+H95+H96+H97+H98+H99+H100+H101</f>
        <v>2299518.9500000002</v>
      </c>
      <c r="I102" s="341"/>
      <c r="J102" s="342"/>
      <c r="K102" s="342"/>
      <c r="L102" s="342"/>
      <c r="M102" s="342"/>
      <c r="N102" s="343"/>
    </row>
    <row r="103" spans="1:14" s="14" customFormat="1" ht="24" customHeight="1" x14ac:dyDescent="0.3">
      <c r="A103" s="336" t="s">
        <v>1141</v>
      </c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40"/>
    </row>
    <row r="104" spans="1:14" s="14" customFormat="1" ht="48.6" customHeight="1" x14ac:dyDescent="0.3">
      <c r="A104" s="15"/>
      <c r="B104" s="174" t="s">
        <v>1142</v>
      </c>
      <c r="C104" s="97" t="s">
        <v>1143</v>
      </c>
      <c r="D104" s="186" t="s">
        <v>1144</v>
      </c>
      <c r="E104" s="123" t="s">
        <v>886</v>
      </c>
      <c r="F104" s="97" t="s">
        <v>1014</v>
      </c>
      <c r="G104" s="98">
        <v>61530</v>
      </c>
      <c r="H104" s="98">
        <v>61530</v>
      </c>
      <c r="I104" s="95" t="s">
        <v>1162</v>
      </c>
      <c r="J104" s="99" t="s">
        <v>1161</v>
      </c>
      <c r="K104" s="99" t="s">
        <v>1145</v>
      </c>
      <c r="L104" s="100" t="s">
        <v>90</v>
      </c>
      <c r="M104" s="99" t="s">
        <v>23</v>
      </c>
      <c r="N104" s="100" t="s">
        <v>1146</v>
      </c>
    </row>
    <row r="105" spans="1:14" s="14" customFormat="1" ht="131.4" customHeight="1" x14ac:dyDescent="0.3">
      <c r="A105" s="182"/>
      <c r="B105" s="176" t="s">
        <v>1147</v>
      </c>
      <c r="C105" s="177" t="s">
        <v>1148</v>
      </c>
      <c r="D105" s="185" t="s">
        <v>1149</v>
      </c>
      <c r="E105" s="178" t="s">
        <v>886</v>
      </c>
      <c r="F105" s="177" t="s">
        <v>811</v>
      </c>
      <c r="G105" s="179">
        <v>652000</v>
      </c>
      <c r="H105" s="179">
        <v>652000</v>
      </c>
      <c r="I105" s="180" t="s">
        <v>1164</v>
      </c>
      <c r="J105" s="181" t="s">
        <v>1163</v>
      </c>
      <c r="K105" s="181" t="s">
        <v>1150</v>
      </c>
      <c r="L105" s="181" t="s">
        <v>882</v>
      </c>
      <c r="M105" s="181" t="s">
        <v>23</v>
      </c>
      <c r="N105" s="181" t="s">
        <v>1151</v>
      </c>
    </row>
    <row r="106" spans="1:14" s="14" customFormat="1" ht="206.4" customHeight="1" x14ac:dyDescent="0.3">
      <c r="A106" s="15"/>
      <c r="B106" s="174" t="s">
        <v>1152</v>
      </c>
      <c r="C106" s="97" t="s">
        <v>1153</v>
      </c>
      <c r="D106" s="186" t="s">
        <v>1154</v>
      </c>
      <c r="E106" s="184" t="s">
        <v>886</v>
      </c>
      <c r="F106" s="97" t="s">
        <v>812</v>
      </c>
      <c r="G106" s="98">
        <v>1986333.33</v>
      </c>
      <c r="H106" s="98">
        <v>281397.26</v>
      </c>
      <c r="I106" s="95" t="s">
        <v>1166</v>
      </c>
      <c r="J106" s="99" t="s">
        <v>1165</v>
      </c>
      <c r="K106" s="99" t="s">
        <v>1155</v>
      </c>
      <c r="L106" s="100" t="s">
        <v>90</v>
      </c>
      <c r="M106" s="99" t="s">
        <v>23</v>
      </c>
      <c r="N106" s="100" t="s">
        <v>1156</v>
      </c>
    </row>
    <row r="107" spans="1:14" s="14" customFormat="1" ht="40.799999999999997" customHeight="1" x14ac:dyDescent="0.3">
      <c r="A107" s="15"/>
      <c r="B107" s="174" t="s">
        <v>1157</v>
      </c>
      <c r="C107" s="97" t="s">
        <v>1158</v>
      </c>
      <c r="D107" s="186" t="s">
        <v>1159</v>
      </c>
      <c r="E107" s="184" t="s">
        <v>886</v>
      </c>
      <c r="F107" s="97" t="s">
        <v>812</v>
      </c>
      <c r="G107" s="98">
        <v>753000</v>
      </c>
      <c r="H107" s="98">
        <v>106675</v>
      </c>
      <c r="I107" s="95" t="s">
        <v>1168</v>
      </c>
      <c r="J107" s="99" t="s">
        <v>1167</v>
      </c>
      <c r="K107" s="99" t="s">
        <v>1160</v>
      </c>
      <c r="L107" s="100" t="s">
        <v>90</v>
      </c>
      <c r="M107" s="99" t="s">
        <v>23</v>
      </c>
      <c r="N107" s="100" t="s">
        <v>1156</v>
      </c>
    </row>
    <row r="108" spans="1:14" s="14" customFormat="1" ht="24.75" customHeight="1" x14ac:dyDescent="0.3">
      <c r="A108" s="336" t="s">
        <v>862</v>
      </c>
      <c r="B108" s="339"/>
      <c r="C108" s="339"/>
      <c r="D108" s="339"/>
      <c r="E108" s="339"/>
      <c r="F108" s="340"/>
      <c r="G108" s="187">
        <f>G104+G105+G106+G107</f>
        <v>3452863.33</v>
      </c>
      <c r="H108" s="187">
        <f>H104+H105+H106+H107</f>
        <v>1101602.26</v>
      </c>
      <c r="I108" s="341"/>
      <c r="J108" s="342"/>
      <c r="K108" s="342"/>
      <c r="L108" s="342"/>
      <c r="M108" s="342"/>
      <c r="N108" s="343"/>
    </row>
    <row r="109" spans="1:14" s="14" customFormat="1" ht="21.75" customHeight="1" x14ac:dyDescent="0.3">
      <c r="A109" s="336" t="s">
        <v>1169</v>
      </c>
      <c r="B109" s="339"/>
      <c r="C109" s="339"/>
      <c r="D109" s="339"/>
      <c r="E109" s="339"/>
      <c r="F109" s="339"/>
      <c r="G109" s="339"/>
      <c r="H109" s="339"/>
      <c r="I109" s="339"/>
      <c r="J109" s="339"/>
      <c r="K109" s="339"/>
      <c r="L109" s="339"/>
      <c r="M109" s="339"/>
      <c r="N109" s="340"/>
    </row>
    <row r="110" spans="1:14" s="14" customFormat="1" ht="39.6" customHeight="1" x14ac:dyDescent="0.3">
      <c r="A110" s="182"/>
      <c r="B110" s="176" t="s">
        <v>1170</v>
      </c>
      <c r="C110" s="177" t="s">
        <v>1171</v>
      </c>
      <c r="D110" s="177">
        <v>1380310</v>
      </c>
      <c r="E110" s="178" t="s">
        <v>913</v>
      </c>
      <c r="F110" s="177" t="s">
        <v>743</v>
      </c>
      <c r="G110" s="179">
        <v>4780</v>
      </c>
      <c r="H110" s="179">
        <v>4780</v>
      </c>
      <c r="I110" s="180" t="s">
        <v>23</v>
      </c>
      <c r="J110" s="181" t="s">
        <v>23</v>
      </c>
      <c r="K110" s="181" t="s">
        <v>23</v>
      </c>
      <c r="L110" s="181" t="s">
        <v>882</v>
      </c>
      <c r="M110" s="181" t="s">
        <v>23</v>
      </c>
      <c r="N110" s="181" t="s">
        <v>869</v>
      </c>
    </row>
    <row r="111" spans="1:14" s="14" customFormat="1" ht="34.200000000000003" customHeight="1" x14ac:dyDescent="0.3">
      <c r="A111" s="182"/>
      <c r="B111" s="176" t="s">
        <v>1172</v>
      </c>
      <c r="C111" s="177" t="s">
        <v>1173</v>
      </c>
      <c r="D111" s="177">
        <v>1380311</v>
      </c>
      <c r="E111" s="178" t="s">
        <v>913</v>
      </c>
      <c r="F111" s="177" t="s">
        <v>743</v>
      </c>
      <c r="G111" s="179">
        <v>4803</v>
      </c>
      <c r="H111" s="179">
        <v>4803</v>
      </c>
      <c r="I111" s="180" t="s">
        <v>23</v>
      </c>
      <c r="J111" s="181" t="s">
        <v>23</v>
      </c>
      <c r="K111" s="181" t="s">
        <v>23</v>
      </c>
      <c r="L111" s="181" t="s">
        <v>882</v>
      </c>
      <c r="M111" s="181" t="s">
        <v>23</v>
      </c>
      <c r="N111" s="181" t="s">
        <v>869</v>
      </c>
    </row>
    <row r="112" spans="1:14" s="14" customFormat="1" ht="33.6" customHeight="1" x14ac:dyDescent="0.3">
      <c r="A112" s="182"/>
      <c r="B112" s="176" t="s">
        <v>1174</v>
      </c>
      <c r="C112" s="177" t="s">
        <v>1175</v>
      </c>
      <c r="D112" s="177">
        <v>1380312</v>
      </c>
      <c r="E112" s="178" t="s">
        <v>913</v>
      </c>
      <c r="F112" s="177" t="s">
        <v>743</v>
      </c>
      <c r="G112" s="179">
        <v>3842</v>
      </c>
      <c r="H112" s="179">
        <v>3842</v>
      </c>
      <c r="I112" s="180" t="s">
        <v>23</v>
      </c>
      <c r="J112" s="181" t="s">
        <v>23</v>
      </c>
      <c r="K112" s="181" t="s">
        <v>23</v>
      </c>
      <c r="L112" s="181" t="s">
        <v>882</v>
      </c>
      <c r="M112" s="181" t="s">
        <v>23</v>
      </c>
      <c r="N112" s="181" t="s">
        <v>869</v>
      </c>
    </row>
    <row r="113" spans="1:14" s="14" customFormat="1" ht="39.6" customHeight="1" x14ac:dyDescent="0.3">
      <c r="A113" s="182"/>
      <c r="B113" s="176" t="s">
        <v>1176</v>
      </c>
      <c r="C113" s="177" t="s">
        <v>1177</v>
      </c>
      <c r="D113" s="177">
        <v>1380313</v>
      </c>
      <c r="E113" s="178" t="s">
        <v>913</v>
      </c>
      <c r="F113" s="177" t="s">
        <v>743</v>
      </c>
      <c r="G113" s="179">
        <v>3734</v>
      </c>
      <c r="H113" s="179">
        <v>3734</v>
      </c>
      <c r="I113" s="180" t="s">
        <v>23</v>
      </c>
      <c r="J113" s="181" t="s">
        <v>23</v>
      </c>
      <c r="K113" s="181" t="s">
        <v>23</v>
      </c>
      <c r="L113" s="181" t="s">
        <v>882</v>
      </c>
      <c r="M113" s="181" t="s">
        <v>23</v>
      </c>
      <c r="N113" s="181" t="s">
        <v>869</v>
      </c>
    </row>
    <row r="114" spans="1:14" s="14" customFormat="1" ht="32.4" customHeight="1" x14ac:dyDescent="0.3">
      <c r="A114" s="182"/>
      <c r="B114" s="176" t="s">
        <v>1178</v>
      </c>
      <c r="C114" s="177" t="s">
        <v>1179</v>
      </c>
      <c r="D114" s="177">
        <v>1000394</v>
      </c>
      <c r="E114" s="178" t="s">
        <v>913</v>
      </c>
      <c r="F114" s="177" t="s">
        <v>1180</v>
      </c>
      <c r="G114" s="179">
        <v>7490</v>
      </c>
      <c r="H114" s="179">
        <v>7490</v>
      </c>
      <c r="I114" s="180" t="s">
        <v>23</v>
      </c>
      <c r="J114" s="181" t="s">
        <v>23</v>
      </c>
      <c r="K114" s="181" t="s">
        <v>23</v>
      </c>
      <c r="L114" s="181" t="s">
        <v>882</v>
      </c>
      <c r="M114" s="181" t="s">
        <v>23</v>
      </c>
      <c r="N114" s="181" t="s">
        <v>869</v>
      </c>
    </row>
    <row r="115" spans="1:14" s="14" customFormat="1" ht="34.799999999999997" customHeight="1" x14ac:dyDescent="0.3">
      <c r="A115" s="182"/>
      <c r="B115" s="176" t="s">
        <v>1181</v>
      </c>
      <c r="C115" s="177" t="s">
        <v>1179</v>
      </c>
      <c r="D115" s="177">
        <v>1000393</v>
      </c>
      <c r="E115" s="178" t="s">
        <v>913</v>
      </c>
      <c r="F115" s="177" t="s">
        <v>1180</v>
      </c>
      <c r="G115" s="179">
        <v>7490</v>
      </c>
      <c r="H115" s="179">
        <v>7490</v>
      </c>
      <c r="I115" s="180" t="s">
        <v>23</v>
      </c>
      <c r="J115" s="181" t="s">
        <v>23</v>
      </c>
      <c r="K115" s="181" t="s">
        <v>23</v>
      </c>
      <c r="L115" s="181" t="s">
        <v>882</v>
      </c>
      <c r="M115" s="181" t="s">
        <v>23</v>
      </c>
      <c r="N115" s="181" t="s">
        <v>869</v>
      </c>
    </row>
    <row r="116" spans="1:14" s="14" customFormat="1" ht="39" customHeight="1" x14ac:dyDescent="0.3">
      <c r="A116" s="182"/>
      <c r="B116" s="176" t="s">
        <v>1182</v>
      </c>
      <c r="C116" s="177" t="s">
        <v>1183</v>
      </c>
      <c r="D116" s="177">
        <v>110106056</v>
      </c>
      <c r="E116" s="178" t="s">
        <v>913</v>
      </c>
      <c r="F116" s="177" t="s">
        <v>940</v>
      </c>
      <c r="G116" s="179">
        <v>9000</v>
      </c>
      <c r="H116" s="179">
        <v>9000</v>
      </c>
      <c r="I116" s="180" t="s">
        <v>23</v>
      </c>
      <c r="J116" s="181" t="s">
        <v>23</v>
      </c>
      <c r="K116" s="181" t="s">
        <v>23</v>
      </c>
      <c r="L116" s="181" t="s">
        <v>882</v>
      </c>
      <c r="M116" s="181" t="s">
        <v>23</v>
      </c>
      <c r="N116" s="181" t="s">
        <v>1184</v>
      </c>
    </row>
    <row r="117" spans="1:14" s="14" customFormat="1" ht="37.200000000000003" customHeight="1" x14ac:dyDescent="0.3">
      <c r="A117" s="182"/>
      <c r="B117" s="176" t="s">
        <v>1185</v>
      </c>
      <c r="C117" s="177" t="s">
        <v>1186</v>
      </c>
      <c r="D117" s="177">
        <v>110106057</v>
      </c>
      <c r="E117" s="178" t="s">
        <v>913</v>
      </c>
      <c r="F117" s="177" t="s">
        <v>940</v>
      </c>
      <c r="G117" s="179">
        <v>5500</v>
      </c>
      <c r="H117" s="179">
        <v>5500</v>
      </c>
      <c r="I117" s="180" t="s">
        <v>23</v>
      </c>
      <c r="J117" s="181" t="s">
        <v>23</v>
      </c>
      <c r="K117" s="181" t="s">
        <v>23</v>
      </c>
      <c r="L117" s="181" t="s">
        <v>882</v>
      </c>
      <c r="M117" s="181" t="s">
        <v>23</v>
      </c>
      <c r="N117" s="181" t="s">
        <v>1184</v>
      </c>
    </row>
    <row r="118" spans="1:14" s="14" customFormat="1" ht="34.799999999999997" customHeight="1" x14ac:dyDescent="0.3">
      <c r="A118" s="182"/>
      <c r="B118" s="176" t="s">
        <v>1187</v>
      </c>
      <c r="C118" s="177" t="s">
        <v>1188</v>
      </c>
      <c r="D118" s="177">
        <v>110106062</v>
      </c>
      <c r="E118" s="178" t="s">
        <v>913</v>
      </c>
      <c r="F118" s="177" t="s">
        <v>940</v>
      </c>
      <c r="G118" s="179">
        <v>5950</v>
      </c>
      <c r="H118" s="179">
        <v>5950</v>
      </c>
      <c r="I118" s="180" t="s">
        <v>23</v>
      </c>
      <c r="J118" s="181" t="s">
        <v>23</v>
      </c>
      <c r="K118" s="181" t="s">
        <v>23</v>
      </c>
      <c r="L118" s="181" t="s">
        <v>882</v>
      </c>
      <c r="M118" s="181" t="s">
        <v>23</v>
      </c>
      <c r="N118" s="181" t="s">
        <v>1184</v>
      </c>
    </row>
    <row r="119" spans="1:14" s="14" customFormat="1" ht="33.6" customHeight="1" x14ac:dyDescent="0.3">
      <c r="A119" s="182"/>
      <c r="B119" s="176" t="s">
        <v>1189</v>
      </c>
      <c r="C119" s="177" t="s">
        <v>1188</v>
      </c>
      <c r="D119" s="177">
        <v>110106061</v>
      </c>
      <c r="E119" s="178" t="s">
        <v>913</v>
      </c>
      <c r="F119" s="177" t="s">
        <v>940</v>
      </c>
      <c r="G119" s="179">
        <v>5950</v>
      </c>
      <c r="H119" s="179">
        <v>5950</v>
      </c>
      <c r="I119" s="180" t="s">
        <v>23</v>
      </c>
      <c r="J119" s="181" t="s">
        <v>23</v>
      </c>
      <c r="K119" s="181" t="s">
        <v>23</v>
      </c>
      <c r="L119" s="181" t="s">
        <v>882</v>
      </c>
      <c r="M119" s="181" t="s">
        <v>23</v>
      </c>
      <c r="N119" s="181" t="s">
        <v>1184</v>
      </c>
    </row>
    <row r="120" spans="1:14" s="14" customFormat="1" ht="27.6" customHeight="1" x14ac:dyDescent="0.3">
      <c r="A120" s="182"/>
      <c r="B120" s="176" t="s">
        <v>1190</v>
      </c>
      <c r="C120" s="177" t="s">
        <v>1191</v>
      </c>
      <c r="D120" s="177">
        <v>110106060</v>
      </c>
      <c r="E120" s="178" t="s">
        <v>913</v>
      </c>
      <c r="F120" s="177" t="s">
        <v>940</v>
      </c>
      <c r="G120" s="179">
        <v>5900</v>
      </c>
      <c r="H120" s="179">
        <v>5900</v>
      </c>
      <c r="I120" s="180" t="s">
        <v>23</v>
      </c>
      <c r="J120" s="181" t="s">
        <v>23</v>
      </c>
      <c r="K120" s="181" t="s">
        <v>23</v>
      </c>
      <c r="L120" s="181" t="s">
        <v>882</v>
      </c>
      <c r="M120" s="181" t="s">
        <v>23</v>
      </c>
      <c r="N120" s="181" t="s">
        <v>1184</v>
      </c>
    </row>
    <row r="121" spans="1:14" s="14" customFormat="1" ht="38.4" customHeight="1" x14ac:dyDescent="0.3">
      <c r="A121" s="15"/>
      <c r="B121" s="174" t="s">
        <v>1192</v>
      </c>
      <c r="C121" s="97" t="s">
        <v>1193</v>
      </c>
      <c r="D121" s="97">
        <v>11016072</v>
      </c>
      <c r="E121" s="123" t="s">
        <v>1194</v>
      </c>
      <c r="F121" s="97" t="s">
        <v>895</v>
      </c>
      <c r="G121" s="98">
        <v>10500</v>
      </c>
      <c r="H121" s="98">
        <v>10500</v>
      </c>
      <c r="I121" s="95" t="s">
        <v>23</v>
      </c>
      <c r="J121" s="99" t="s">
        <v>23</v>
      </c>
      <c r="K121" s="99" t="s">
        <v>23</v>
      </c>
      <c r="L121" s="100" t="s">
        <v>90</v>
      </c>
      <c r="M121" s="99" t="s">
        <v>23</v>
      </c>
      <c r="N121" s="100" t="s">
        <v>1002</v>
      </c>
    </row>
    <row r="122" spans="1:14" s="14" customFormat="1" ht="39" customHeight="1" x14ac:dyDescent="0.3">
      <c r="A122" s="15"/>
      <c r="B122" s="174" t="s">
        <v>1195</v>
      </c>
      <c r="C122" s="97" t="s">
        <v>1193</v>
      </c>
      <c r="D122" s="97">
        <v>110106073</v>
      </c>
      <c r="E122" s="123" t="s">
        <v>1196</v>
      </c>
      <c r="F122" s="97" t="s">
        <v>895</v>
      </c>
      <c r="G122" s="98">
        <v>10500</v>
      </c>
      <c r="H122" s="98">
        <v>10500</v>
      </c>
      <c r="I122" s="95" t="s">
        <v>23</v>
      </c>
      <c r="J122" s="99" t="s">
        <v>23</v>
      </c>
      <c r="K122" s="99" t="s">
        <v>23</v>
      </c>
      <c r="L122" s="100" t="s">
        <v>90</v>
      </c>
      <c r="M122" s="99" t="s">
        <v>23</v>
      </c>
      <c r="N122" s="100" t="s">
        <v>1002</v>
      </c>
    </row>
    <row r="123" spans="1:14" s="14" customFormat="1" ht="34.799999999999997" customHeight="1" x14ac:dyDescent="0.3">
      <c r="A123" s="192" t="s">
        <v>96</v>
      </c>
      <c r="B123" s="174" t="s">
        <v>1197</v>
      </c>
      <c r="C123" s="97" t="s">
        <v>1198</v>
      </c>
      <c r="D123" s="97">
        <v>110106076</v>
      </c>
      <c r="E123" s="123" t="s">
        <v>1199</v>
      </c>
      <c r="F123" s="97" t="s">
        <v>895</v>
      </c>
      <c r="G123" s="98">
        <v>9300</v>
      </c>
      <c r="H123" s="98">
        <v>9300</v>
      </c>
      <c r="I123" s="95" t="s">
        <v>23</v>
      </c>
      <c r="J123" s="99" t="s">
        <v>23</v>
      </c>
      <c r="K123" s="99" t="s">
        <v>23</v>
      </c>
      <c r="L123" s="100" t="s">
        <v>90</v>
      </c>
      <c r="M123" s="99" t="s">
        <v>23</v>
      </c>
      <c r="N123" s="100" t="s">
        <v>1002</v>
      </c>
    </row>
    <row r="124" spans="1:14" s="14" customFormat="1" ht="36.6" customHeight="1" x14ac:dyDescent="0.3">
      <c r="A124" s="15"/>
      <c r="B124" s="174" t="s">
        <v>1200</v>
      </c>
      <c r="C124" s="97" t="s">
        <v>1198</v>
      </c>
      <c r="D124" s="97">
        <v>110106077</v>
      </c>
      <c r="E124" s="123" t="s">
        <v>1194</v>
      </c>
      <c r="F124" s="97" t="s">
        <v>895</v>
      </c>
      <c r="G124" s="98">
        <v>9300</v>
      </c>
      <c r="H124" s="98">
        <v>9300</v>
      </c>
      <c r="I124" s="95" t="s">
        <v>23</v>
      </c>
      <c r="J124" s="99" t="s">
        <v>23</v>
      </c>
      <c r="K124" s="99" t="s">
        <v>23</v>
      </c>
      <c r="L124" s="100" t="s">
        <v>90</v>
      </c>
      <c r="M124" s="99" t="s">
        <v>23</v>
      </c>
      <c r="N124" s="100" t="s">
        <v>1002</v>
      </c>
    </row>
    <row r="125" spans="1:14" s="14" customFormat="1" ht="35.4" customHeight="1" x14ac:dyDescent="0.3">
      <c r="A125" s="182"/>
      <c r="B125" s="176" t="s">
        <v>1201</v>
      </c>
      <c r="C125" s="177" t="s">
        <v>1202</v>
      </c>
      <c r="D125" s="177">
        <v>110106139</v>
      </c>
      <c r="E125" s="178" t="s">
        <v>913</v>
      </c>
      <c r="F125" s="177" t="s">
        <v>1005</v>
      </c>
      <c r="G125" s="179">
        <v>8500</v>
      </c>
      <c r="H125" s="179">
        <v>8500</v>
      </c>
      <c r="I125" s="180" t="s">
        <v>23</v>
      </c>
      <c r="J125" s="181" t="s">
        <v>23</v>
      </c>
      <c r="K125" s="181" t="s">
        <v>23</v>
      </c>
      <c r="L125" s="181" t="s">
        <v>882</v>
      </c>
      <c r="M125" s="181" t="s">
        <v>23</v>
      </c>
      <c r="N125" s="181" t="s">
        <v>1005</v>
      </c>
    </row>
    <row r="126" spans="1:14" s="14" customFormat="1" ht="37.200000000000003" customHeight="1" x14ac:dyDescent="0.3">
      <c r="A126" s="182"/>
      <c r="B126" s="176" t="s">
        <v>1203</v>
      </c>
      <c r="C126" s="177" t="s">
        <v>1204</v>
      </c>
      <c r="D126" s="177">
        <v>110136301</v>
      </c>
      <c r="E126" s="178" t="s">
        <v>963</v>
      </c>
      <c r="F126" s="177" t="s">
        <v>1005</v>
      </c>
      <c r="G126" s="179">
        <v>24000</v>
      </c>
      <c r="H126" s="179">
        <v>24000</v>
      </c>
      <c r="I126" s="180" t="s">
        <v>23</v>
      </c>
      <c r="J126" s="181" t="s">
        <v>23</v>
      </c>
      <c r="K126" s="181" t="s">
        <v>23</v>
      </c>
      <c r="L126" s="181" t="s">
        <v>882</v>
      </c>
      <c r="M126" s="181" t="s">
        <v>23</v>
      </c>
      <c r="N126" s="181" t="s">
        <v>1205</v>
      </c>
    </row>
    <row r="127" spans="1:14" s="14" customFormat="1" ht="37.799999999999997" customHeight="1" x14ac:dyDescent="0.3">
      <c r="A127" s="182"/>
      <c r="B127" s="176" t="s">
        <v>1206</v>
      </c>
      <c r="C127" s="177" t="s">
        <v>1207</v>
      </c>
      <c r="D127" s="185" t="s">
        <v>1208</v>
      </c>
      <c r="E127" s="178" t="s">
        <v>913</v>
      </c>
      <c r="F127" s="177" t="s">
        <v>1005</v>
      </c>
      <c r="G127" s="179">
        <v>29000</v>
      </c>
      <c r="H127" s="179">
        <v>29000</v>
      </c>
      <c r="I127" s="180" t="s">
        <v>23</v>
      </c>
      <c r="J127" s="181" t="s">
        <v>23</v>
      </c>
      <c r="K127" s="181" t="s">
        <v>23</v>
      </c>
      <c r="L127" s="181" t="s">
        <v>882</v>
      </c>
      <c r="M127" s="181" t="s">
        <v>23</v>
      </c>
      <c r="N127" s="181" t="s">
        <v>1205</v>
      </c>
    </row>
    <row r="128" spans="1:14" s="14" customFormat="1" ht="42.6" customHeight="1" x14ac:dyDescent="0.3">
      <c r="A128" s="182"/>
      <c r="B128" s="176" t="s">
        <v>1209</v>
      </c>
      <c r="C128" s="177" t="s">
        <v>1210</v>
      </c>
      <c r="D128" s="177">
        <v>110136303</v>
      </c>
      <c r="E128" s="178" t="s">
        <v>913</v>
      </c>
      <c r="F128" s="177" t="s">
        <v>1005</v>
      </c>
      <c r="G128" s="179">
        <v>8700</v>
      </c>
      <c r="H128" s="179">
        <v>8700</v>
      </c>
      <c r="I128" s="180" t="s">
        <v>23</v>
      </c>
      <c r="J128" s="181" t="s">
        <v>23</v>
      </c>
      <c r="K128" s="181" t="s">
        <v>23</v>
      </c>
      <c r="L128" s="181" t="s">
        <v>882</v>
      </c>
      <c r="M128" s="181" t="s">
        <v>23</v>
      </c>
      <c r="N128" s="181" t="s">
        <v>1205</v>
      </c>
    </row>
    <row r="129" spans="1:14" s="14" customFormat="1" ht="23.25" customHeight="1" x14ac:dyDescent="0.3">
      <c r="A129" s="15"/>
      <c r="B129" s="174" t="s">
        <v>1211</v>
      </c>
      <c r="C129" s="97" t="s">
        <v>1212</v>
      </c>
      <c r="D129" s="97" t="s">
        <v>1213</v>
      </c>
      <c r="E129" s="123" t="s">
        <v>886</v>
      </c>
      <c r="F129" s="97" t="s">
        <v>1009</v>
      </c>
      <c r="G129" s="98">
        <v>35000</v>
      </c>
      <c r="H129" s="98">
        <v>35000</v>
      </c>
      <c r="I129" s="95" t="s">
        <v>23</v>
      </c>
      <c r="J129" s="99" t="s">
        <v>23</v>
      </c>
      <c r="K129" s="99" t="s">
        <v>1214</v>
      </c>
      <c r="L129" s="100" t="s">
        <v>90</v>
      </c>
      <c r="M129" s="99" t="s">
        <v>23</v>
      </c>
      <c r="N129" s="100" t="s">
        <v>1215</v>
      </c>
    </row>
    <row r="130" spans="1:14" s="14" customFormat="1" ht="34.200000000000003" customHeight="1" x14ac:dyDescent="0.3">
      <c r="A130" s="182"/>
      <c r="B130" s="176" t="s">
        <v>1216</v>
      </c>
      <c r="C130" s="177" t="s">
        <v>1217</v>
      </c>
      <c r="D130" s="177">
        <v>110136355</v>
      </c>
      <c r="E130" s="178" t="s">
        <v>913</v>
      </c>
      <c r="F130" s="177" t="s">
        <v>1021</v>
      </c>
      <c r="G130" s="179">
        <v>4500</v>
      </c>
      <c r="H130" s="179">
        <v>4500</v>
      </c>
      <c r="I130" s="180" t="s">
        <v>23</v>
      </c>
      <c r="J130" s="181" t="s">
        <v>23</v>
      </c>
      <c r="K130" s="181" t="s">
        <v>1218</v>
      </c>
      <c r="L130" s="181" t="s">
        <v>882</v>
      </c>
      <c r="M130" s="181" t="s">
        <v>23</v>
      </c>
      <c r="N130" s="181" t="s">
        <v>1219</v>
      </c>
    </row>
    <row r="131" spans="1:14" s="14" customFormat="1" ht="31.5" customHeight="1" x14ac:dyDescent="0.3">
      <c r="A131" s="182"/>
      <c r="B131" s="176" t="s">
        <v>1220</v>
      </c>
      <c r="C131" s="177" t="s">
        <v>1221</v>
      </c>
      <c r="D131" s="177">
        <v>110136356</v>
      </c>
      <c r="E131" s="178" t="s">
        <v>913</v>
      </c>
      <c r="F131" s="177" t="s">
        <v>1021</v>
      </c>
      <c r="G131" s="179">
        <v>10700</v>
      </c>
      <c r="H131" s="179">
        <v>10700</v>
      </c>
      <c r="I131" s="180" t="s">
        <v>23</v>
      </c>
      <c r="J131" s="181" t="s">
        <v>23</v>
      </c>
      <c r="K131" s="181" t="s">
        <v>1221</v>
      </c>
      <c r="L131" s="181" t="s">
        <v>882</v>
      </c>
      <c r="M131" s="181" t="s">
        <v>23</v>
      </c>
      <c r="N131" s="181" t="s">
        <v>1219</v>
      </c>
    </row>
    <row r="132" spans="1:14" s="14" customFormat="1" ht="26.25" customHeight="1" x14ac:dyDescent="0.3">
      <c r="A132" s="15"/>
      <c r="B132" s="174" t="s">
        <v>1222</v>
      </c>
      <c r="C132" s="97" t="s">
        <v>1223</v>
      </c>
      <c r="D132" s="97" t="s">
        <v>1224</v>
      </c>
      <c r="E132" s="123" t="s">
        <v>886</v>
      </c>
      <c r="F132" s="97" t="s">
        <v>811</v>
      </c>
      <c r="G132" s="98">
        <v>1640</v>
      </c>
      <c r="H132" s="98">
        <v>1640</v>
      </c>
      <c r="I132" s="95" t="s">
        <v>23</v>
      </c>
      <c r="J132" s="99" t="s">
        <v>23</v>
      </c>
      <c r="K132" s="99" t="s">
        <v>1225</v>
      </c>
      <c r="L132" s="100" t="s">
        <v>90</v>
      </c>
      <c r="M132" s="99" t="s">
        <v>23</v>
      </c>
      <c r="N132" s="100" t="s">
        <v>1233</v>
      </c>
    </row>
    <row r="133" spans="1:14" s="14" customFormat="1" ht="26.25" customHeight="1" x14ac:dyDescent="0.3">
      <c r="A133" s="15"/>
      <c r="B133" s="174" t="s">
        <v>1226</v>
      </c>
      <c r="C133" s="97" t="s">
        <v>1227</v>
      </c>
      <c r="D133" s="97" t="s">
        <v>1228</v>
      </c>
      <c r="E133" s="123" t="s">
        <v>886</v>
      </c>
      <c r="F133" s="97" t="s">
        <v>811</v>
      </c>
      <c r="G133" s="98">
        <v>4060</v>
      </c>
      <c r="H133" s="98">
        <v>4060</v>
      </c>
      <c r="I133" s="95" t="s">
        <v>23</v>
      </c>
      <c r="J133" s="99" t="s">
        <v>23</v>
      </c>
      <c r="K133" s="99" t="s">
        <v>1229</v>
      </c>
      <c r="L133" s="100" t="s">
        <v>90</v>
      </c>
      <c r="M133" s="99" t="s">
        <v>23</v>
      </c>
      <c r="N133" s="100" t="s">
        <v>1233</v>
      </c>
    </row>
    <row r="134" spans="1:14" s="14" customFormat="1" ht="26.25" customHeight="1" x14ac:dyDescent="0.3">
      <c r="A134" s="15"/>
      <c r="B134" s="174" t="s">
        <v>1230</v>
      </c>
      <c r="C134" s="97" t="s">
        <v>1231</v>
      </c>
      <c r="D134" s="97" t="s">
        <v>1232</v>
      </c>
      <c r="E134" s="123" t="s">
        <v>886</v>
      </c>
      <c r="F134" s="97" t="s">
        <v>811</v>
      </c>
      <c r="G134" s="98">
        <v>4600</v>
      </c>
      <c r="H134" s="98">
        <v>4600</v>
      </c>
      <c r="I134" s="95" t="s">
        <v>23</v>
      </c>
      <c r="J134" s="99" t="s">
        <v>23</v>
      </c>
      <c r="K134" s="99" t="s">
        <v>1234</v>
      </c>
      <c r="L134" s="100" t="s">
        <v>90</v>
      </c>
      <c r="M134" s="99" t="s">
        <v>23</v>
      </c>
      <c r="N134" s="100" t="s">
        <v>1233</v>
      </c>
    </row>
    <row r="135" spans="1:14" s="14" customFormat="1" ht="27.75" customHeight="1" x14ac:dyDescent="0.3">
      <c r="A135" s="15"/>
      <c r="B135" s="174" t="s">
        <v>1235</v>
      </c>
      <c r="C135" s="97" t="s">
        <v>1236</v>
      </c>
      <c r="D135" s="97" t="s">
        <v>1237</v>
      </c>
      <c r="E135" s="123" t="s">
        <v>886</v>
      </c>
      <c r="F135" s="97" t="s">
        <v>811</v>
      </c>
      <c r="G135" s="98">
        <v>900</v>
      </c>
      <c r="H135" s="98">
        <v>900</v>
      </c>
      <c r="I135" s="95" t="s">
        <v>23</v>
      </c>
      <c r="J135" s="99" t="s">
        <v>23</v>
      </c>
      <c r="K135" s="99" t="s">
        <v>1238</v>
      </c>
      <c r="L135" s="100" t="s">
        <v>90</v>
      </c>
      <c r="M135" s="99" t="s">
        <v>23</v>
      </c>
      <c r="N135" s="100" t="s">
        <v>1233</v>
      </c>
    </row>
    <row r="136" spans="1:14" s="14" customFormat="1" ht="34.799999999999997" customHeight="1" x14ac:dyDescent="0.3">
      <c r="A136" s="15"/>
      <c r="B136" s="174" t="s">
        <v>1239</v>
      </c>
      <c r="C136" s="97" t="s">
        <v>1240</v>
      </c>
      <c r="D136" s="97">
        <v>1194</v>
      </c>
      <c r="E136" s="123" t="s">
        <v>1241</v>
      </c>
      <c r="F136" s="97" t="s">
        <v>635</v>
      </c>
      <c r="G136" s="98">
        <v>20100</v>
      </c>
      <c r="H136" s="98">
        <v>20100</v>
      </c>
      <c r="I136" s="95" t="s">
        <v>23</v>
      </c>
      <c r="J136" s="99" t="s">
        <v>23</v>
      </c>
      <c r="K136" s="99" t="s">
        <v>1242</v>
      </c>
      <c r="L136" s="100" t="s">
        <v>90</v>
      </c>
      <c r="M136" s="99" t="s">
        <v>23</v>
      </c>
      <c r="N136" s="100" t="s">
        <v>1243</v>
      </c>
    </row>
    <row r="137" spans="1:14" s="14" customFormat="1" ht="42" customHeight="1" x14ac:dyDescent="0.3">
      <c r="A137" s="182"/>
      <c r="B137" s="176" t="s">
        <v>1244</v>
      </c>
      <c r="C137" s="194" t="s">
        <v>1245</v>
      </c>
      <c r="D137" s="195" t="s">
        <v>1250</v>
      </c>
      <c r="E137" s="178" t="s">
        <v>963</v>
      </c>
      <c r="F137" s="194" t="s">
        <v>635</v>
      </c>
      <c r="G137" s="196">
        <v>34370</v>
      </c>
      <c r="H137" s="196">
        <v>34370</v>
      </c>
      <c r="I137" s="180" t="s">
        <v>23</v>
      </c>
      <c r="J137" s="197" t="s">
        <v>23</v>
      </c>
      <c r="K137" s="197" t="s">
        <v>1253</v>
      </c>
      <c r="L137" s="181" t="s">
        <v>882</v>
      </c>
      <c r="M137" s="197" t="s">
        <v>23</v>
      </c>
      <c r="N137" s="181" t="s">
        <v>1256</v>
      </c>
    </row>
    <row r="138" spans="1:14" s="14" customFormat="1" ht="37.200000000000003" customHeight="1" x14ac:dyDescent="0.3">
      <c r="A138" s="182"/>
      <c r="B138" s="176" t="s">
        <v>1248</v>
      </c>
      <c r="C138" s="194" t="s">
        <v>1246</v>
      </c>
      <c r="D138" s="195" t="s">
        <v>1251</v>
      </c>
      <c r="E138" s="178" t="s">
        <v>963</v>
      </c>
      <c r="F138" s="194" t="s">
        <v>635</v>
      </c>
      <c r="G138" s="196">
        <v>18200</v>
      </c>
      <c r="H138" s="196">
        <v>18200</v>
      </c>
      <c r="I138" s="180" t="s">
        <v>23</v>
      </c>
      <c r="J138" s="197" t="s">
        <v>23</v>
      </c>
      <c r="K138" s="197" t="s">
        <v>1254</v>
      </c>
      <c r="L138" s="197" t="s">
        <v>882</v>
      </c>
      <c r="M138" s="197" t="s">
        <v>23</v>
      </c>
      <c r="N138" s="197" t="s">
        <v>1256</v>
      </c>
    </row>
    <row r="139" spans="1:14" s="14" customFormat="1" ht="39" customHeight="1" x14ac:dyDescent="0.3">
      <c r="A139" s="182"/>
      <c r="B139" s="176" t="s">
        <v>1249</v>
      </c>
      <c r="C139" s="194" t="s">
        <v>1247</v>
      </c>
      <c r="D139" s="195" t="s">
        <v>1252</v>
      </c>
      <c r="E139" s="178" t="s">
        <v>963</v>
      </c>
      <c r="F139" s="194" t="s">
        <v>635</v>
      </c>
      <c r="G139" s="196">
        <v>15600</v>
      </c>
      <c r="H139" s="196">
        <v>15600</v>
      </c>
      <c r="I139" s="180" t="s">
        <v>23</v>
      </c>
      <c r="J139" s="197" t="s">
        <v>23</v>
      </c>
      <c r="K139" s="197" t="s">
        <v>1255</v>
      </c>
      <c r="L139" s="197" t="s">
        <v>882</v>
      </c>
      <c r="M139" s="197" t="s">
        <v>23</v>
      </c>
      <c r="N139" s="197" t="s">
        <v>1256</v>
      </c>
    </row>
    <row r="140" spans="1:14" s="14" customFormat="1" ht="29.4" customHeight="1" x14ac:dyDescent="0.3">
      <c r="A140" s="15"/>
      <c r="B140" s="174" t="s">
        <v>1257</v>
      </c>
      <c r="C140" s="103" t="s">
        <v>1259</v>
      </c>
      <c r="D140" s="193" t="s">
        <v>1261</v>
      </c>
      <c r="E140" s="123" t="s">
        <v>1241</v>
      </c>
      <c r="F140" s="103" t="s">
        <v>635</v>
      </c>
      <c r="G140" s="104">
        <v>12400</v>
      </c>
      <c r="H140" s="104">
        <v>12400</v>
      </c>
      <c r="I140" s="95" t="s">
        <v>23</v>
      </c>
      <c r="J140" s="105" t="s">
        <v>23</v>
      </c>
      <c r="K140" s="105" t="s">
        <v>1263</v>
      </c>
      <c r="L140" s="106" t="s">
        <v>90</v>
      </c>
      <c r="M140" s="106" t="s">
        <v>23</v>
      </c>
      <c r="N140" s="106" t="s">
        <v>1265</v>
      </c>
    </row>
    <row r="141" spans="1:14" s="14" customFormat="1" ht="28.8" customHeight="1" x14ac:dyDescent="0.3">
      <c r="A141" s="15"/>
      <c r="B141" s="174" t="s">
        <v>1258</v>
      </c>
      <c r="C141" s="103" t="s">
        <v>1260</v>
      </c>
      <c r="D141" s="193" t="s">
        <v>1262</v>
      </c>
      <c r="E141" s="123" t="s">
        <v>1241</v>
      </c>
      <c r="F141" s="103" t="s">
        <v>635</v>
      </c>
      <c r="G141" s="104">
        <v>10403.16</v>
      </c>
      <c r="H141" s="104">
        <v>10403.16</v>
      </c>
      <c r="I141" s="95" t="s">
        <v>23</v>
      </c>
      <c r="J141" s="105" t="s">
        <v>23</v>
      </c>
      <c r="K141" s="105" t="s">
        <v>1264</v>
      </c>
      <c r="L141" s="106" t="s">
        <v>91</v>
      </c>
      <c r="M141" s="106" t="s">
        <v>23</v>
      </c>
      <c r="N141" s="106" t="s">
        <v>1266</v>
      </c>
    </row>
    <row r="142" spans="1:14" s="14" customFormat="1" ht="34.200000000000003" customHeight="1" x14ac:dyDescent="0.3">
      <c r="A142" s="182"/>
      <c r="B142" s="176" t="s">
        <v>1267</v>
      </c>
      <c r="C142" s="194" t="s">
        <v>1268</v>
      </c>
      <c r="D142" s="195" t="s">
        <v>1269</v>
      </c>
      <c r="E142" s="178" t="s">
        <v>913</v>
      </c>
      <c r="F142" s="194" t="s">
        <v>1107</v>
      </c>
      <c r="G142" s="196">
        <v>11925</v>
      </c>
      <c r="H142" s="196">
        <v>11925</v>
      </c>
      <c r="I142" s="180" t="s">
        <v>23</v>
      </c>
      <c r="J142" s="197" t="s">
        <v>23</v>
      </c>
      <c r="K142" s="197" t="s">
        <v>1270</v>
      </c>
      <c r="L142" s="197" t="s">
        <v>882</v>
      </c>
      <c r="M142" s="197" t="s">
        <v>23</v>
      </c>
      <c r="N142" s="197" t="s">
        <v>1271</v>
      </c>
    </row>
    <row r="143" spans="1:14" s="14" customFormat="1" ht="26.4" customHeight="1" x14ac:dyDescent="0.3">
      <c r="A143" s="15"/>
      <c r="B143" s="174" t="s">
        <v>1272</v>
      </c>
      <c r="C143" s="103" t="s">
        <v>1259</v>
      </c>
      <c r="D143" s="193" t="s">
        <v>1275</v>
      </c>
      <c r="E143" s="123" t="s">
        <v>1241</v>
      </c>
      <c r="F143" s="103" t="s">
        <v>1107</v>
      </c>
      <c r="G143" s="104">
        <v>13400</v>
      </c>
      <c r="H143" s="104">
        <v>13400</v>
      </c>
      <c r="I143" s="95" t="s">
        <v>23</v>
      </c>
      <c r="J143" s="105" t="s">
        <v>23</v>
      </c>
      <c r="K143" s="105" t="s">
        <v>1263</v>
      </c>
      <c r="L143" s="106" t="s">
        <v>90</v>
      </c>
      <c r="M143" s="105" t="s">
        <v>23</v>
      </c>
      <c r="N143" s="106" t="s">
        <v>1278</v>
      </c>
    </row>
    <row r="144" spans="1:14" s="14" customFormat="1" ht="29.4" customHeight="1" x14ac:dyDescent="0.3">
      <c r="A144" s="15"/>
      <c r="B144" s="174" t="s">
        <v>1273</v>
      </c>
      <c r="C144" s="103" t="s">
        <v>1274</v>
      </c>
      <c r="D144" s="193" t="s">
        <v>1276</v>
      </c>
      <c r="E144" s="123" t="s">
        <v>1241</v>
      </c>
      <c r="F144" s="103" t="s">
        <v>812</v>
      </c>
      <c r="G144" s="104">
        <v>14800</v>
      </c>
      <c r="H144" s="104">
        <v>14800</v>
      </c>
      <c r="I144" s="95" t="s">
        <v>23</v>
      </c>
      <c r="J144" s="105" t="s">
        <v>23</v>
      </c>
      <c r="K144" s="105" t="s">
        <v>1277</v>
      </c>
      <c r="L144" s="106" t="s">
        <v>91</v>
      </c>
      <c r="M144" s="106" t="s">
        <v>23</v>
      </c>
      <c r="N144" s="106" t="s">
        <v>1279</v>
      </c>
    </row>
    <row r="145" spans="1:14" s="14" customFormat="1" ht="43.2" customHeight="1" x14ac:dyDescent="0.3">
      <c r="A145" s="182"/>
      <c r="B145" s="176" t="s">
        <v>1280</v>
      </c>
      <c r="C145" s="194" t="s">
        <v>1281</v>
      </c>
      <c r="D145" s="194">
        <v>110138058</v>
      </c>
      <c r="E145" s="178" t="s">
        <v>894</v>
      </c>
      <c r="F145" s="194" t="s">
        <v>1014</v>
      </c>
      <c r="G145" s="196">
        <v>12286</v>
      </c>
      <c r="H145" s="196">
        <v>12286</v>
      </c>
      <c r="I145" s="180" t="s">
        <v>23</v>
      </c>
      <c r="J145" s="197" t="s">
        <v>23</v>
      </c>
      <c r="K145" s="197" t="s">
        <v>23</v>
      </c>
      <c r="L145" s="197" t="s">
        <v>882</v>
      </c>
      <c r="M145" s="197" t="s">
        <v>23</v>
      </c>
      <c r="N145" s="197" t="s">
        <v>1282</v>
      </c>
    </row>
    <row r="146" spans="1:14" s="14" customFormat="1" ht="31.8" customHeight="1" x14ac:dyDescent="0.3">
      <c r="A146" s="182"/>
      <c r="B146" s="176" t="s">
        <v>1283</v>
      </c>
      <c r="C146" s="194" t="s">
        <v>1285</v>
      </c>
      <c r="D146" s="194">
        <v>110138057</v>
      </c>
      <c r="E146" s="178" t="s">
        <v>913</v>
      </c>
      <c r="F146" s="194" t="s">
        <v>1014</v>
      </c>
      <c r="G146" s="196">
        <v>10870</v>
      </c>
      <c r="H146" s="196">
        <v>10870</v>
      </c>
      <c r="I146" s="180" t="s">
        <v>23</v>
      </c>
      <c r="J146" s="197" t="s">
        <v>23</v>
      </c>
      <c r="K146" s="197" t="s">
        <v>23</v>
      </c>
      <c r="L146" s="197" t="s">
        <v>882</v>
      </c>
      <c r="M146" s="197" t="s">
        <v>23</v>
      </c>
      <c r="N146" s="197" t="s">
        <v>1286</v>
      </c>
    </row>
    <row r="147" spans="1:14" s="14" customFormat="1" ht="36.6" customHeight="1" x14ac:dyDescent="0.3">
      <c r="A147" s="182"/>
      <c r="B147" s="176" t="s">
        <v>1284</v>
      </c>
      <c r="C147" s="194" t="s">
        <v>1285</v>
      </c>
      <c r="D147" s="194">
        <v>110138056</v>
      </c>
      <c r="E147" s="178" t="s">
        <v>913</v>
      </c>
      <c r="F147" s="194" t="s">
        <v>1014</v>
      </c>
      <c r="G147" s="196">
        <v>10870</v>
      </c>
      <c r="H147" s="196">
        <v>10870</v>
      </c>
      <c r="I147" s="180" t="s">
        <v>23</v>
      </c>
      <c r="J147" s="197" t="s">
        <v>23</v>
      </c>
      <c r="K147" s="197" t="s">
        <v>23</v>
      </c>
      <c r="L147" s="197" t="s">
        <v>882</v>
      </c>
      <c r="M147" s="197" t="s">
        <v>23</v>
      </c>
      <c r="N147" s="197" t="s">
        <v>1286</v>
      </c>
    </row>
    <row r="148" spans="1:14" s="14" customFormat="1" ht="30" customHeight="1" x14ac:dyDescent="0.3">
      <c r="A148" s="15"/>
      <c r="B148" s="174" t="s">
        <v>1287</v>
      </c>
      <c r="C148" s="103" t="s">
        <v>1295</v>
      </c>
      <c r="D148" s="103">
        <v>110106053</v>
      </c>
      <c r="E148" s="123" t="s">
        <v>886</v>
      </c>
      <c r="F148" s="103" t="s">
        <v>874</v>
      </c>
      <c r="G148" s="104">
        <v>5587</v>
      </c>
      <c r="H148" s="104">
        <v>5587</v>
      </c>
      <c r="I148" s="95" t="s">
        <v>23</v>
      </c>
      <c r="J148" s="105" t="s">
        <v>23</v>
      </c>
      <c r="K148" s="105" t="s">
        <v>23</v>
      </c>
      <c r="L148" s="106" t="s">
        <v>90</v>
      </c>
      <c r="M148" s="106" t="s">
        <v>23</v>
      </c>
      <c r="N148" s="106" t="s">
        <v>1298</v>
      </c>
    </row>
    <row r="149" spans="1:14" s="14" customFormat="1" ht="27" customHeight="1" x14ac:dyDescent="0.3">
      <c r="A149" s="15"/>
      <c r="B149" s="174" t="s">
        <v>1288</v>
      </c>
      <c r="C149" s="103" t="s">
        <v>1295</v>
      </c>
      <c r="D149" s="103">
        <v>110106054</v>
      </c>
      <c r="E149" s="123" t="s">
        <v>886</v>
      </c>
      <c r="F149" s="103" t="s">
        <v>874</v>
      </c>
      <c r="G149" s="104">
        <v>5587</v>
      </c>
      <c r="H149" s="104">
        <v>5587</v>
      </c>
      <c r="I149" s="95" t="s">
        <v>23</v>
      </c>
      <c r="J149" s="105" t="s">
        <v>23</v>
      </c>
      <c r="K149" s="105" t="s">
        <v>23</v>
      </c>
      <c r="L149" s="106" t="s">
        <v>90</v>
      </c>
      <c r="M149" s="106" t="s">
        <v>23</v>
      </c>
      <c r="N149" s="106" t="s">
        <v>1298</v>
      </c>
    </row>
    <row r="150" spans="1:14" ht="31.2" x14ac:dyDescent="0.3">
      <c r="A150" s="15"/>
      <c r="B150" s="174" t="s">
        <v>1289</v>
      </c>
      <c r="C150" s="105" t="s">
        <v>1296</v>
      </c>
      <c r="D150" s="107">
        <v>1000125</v>
      </c>
      <c r="E150" s="123" t="s">
        <v>886</v>
      </c>
      <c r="F150" s="107" t="s">
        <v>1180</v>
      </c>
      <c r="G150" s="198">
        <v>23595</v>
      </c>
      <c r="H150" s="198">
        <v>23595</v>
      </c>
      <c r="I150" s="95" t="s">
        <v>23</v>
      </c>
      <c r="J150" s="107" t="s">
        <v>23</v>
      </c>
      <c r="K150" s="107" t="s">
        <v>23</v>
      </c>
      <c r="L150" s="106" t="s">
        <v>90</v>
      </c>
      <c r="M150" s="106" t="s">
        <v>23</v>
      </c>
      <c r="N150" s="106" t="s">
        <v>869</v>
      </c>
    </row>
    <row r="151" spans="1:14" ht="31.2" x14ac:dyDescent="0.3">
      <c r="A151" s="15"/>
      <c r="B151" s="174" t="s">
        <v>1290</v>
      </c>
      <c r="C151" s="105" t="s">
        <v>1297</v>
      </c>
      <c r="D151" s="107">
        <v>1000124</v>
      </c>
      <c r="E151" s="123" t="s">
        <v>886</v>
      </c>
      <c r="F151" s="107" t="s">
        <v>1180</v>
      </c>
      <c r="G151" s="198">
        <v>23595</v>
      </c>
      <c r="H151" s="198">
        <v>23595</v>
      </c>
      <c r="I151" s="95" t="s">
        <v>23</v>
      </c>
      <c r="J151" s="107" t="s">
        <v>23</v>
      </c>
      <c r="K151" s="107" t="s">
        <v>23</v>
      </c>
      <c r="L151" s="108" t="s">
        <v>89</v>
      </c>
      <c r="M151" s="108" t="s">
        <v>23</v>
      </c>
      <c r="N151" s="106" t="s">
        <v>869</v>
      </c>
    </row>
    <row r="152" spans="1:14" ht="25.2" x14ac:dyDescent="0.3">
      <c r="A152" s="15"/>
      <c r="B152" s="174" t="s">
        <v>1291</v>
      </c>
      <c r="C152" s="105" t="s">
        <v>1299</v>
      </c>
      <c r="D152" s="107">
        <v>110103028</v>
      </c>
      <c r="E152" s="123" t="s">
        <v>886</v>
      </c>
      <c r="F152" s="107" t="s">
        <v>940</v>
      </c>
      <c r="G152" s="124">
        <v>110971</v>
      </c>
      <c r="H152" s="124">
        <v>110971</v>
      </c>
      <c r="I152" s="95" t="s">
        <v>23</v>
      </c>
      <c r="J152" s="107" t="s">
        <v>23</v>
      </c>
      <c r="K152" s="105" t="s">
        <v>1300</v>
      </c>
      <c r="L152" s="108" t="s">
        <v>91</v>
      </c>
      <c r="M152" s="108" t="s">
        <v>23</v>
      </c>
      <c r="N152" s="108" t="s">
        <v>1301</v>
      </c>
    </row>
    <row r="153" spans="1:14" ht="67.2" customHeight="1" x14ac:dyDescent="0.3">
      <c r="A153" s="15"/>
      <c r="B153" s="174" t="s">
        <v>1292</v>
      </c>
      <c r="C153" s="105" t="s">
        <v>1302</v>
      </c>
      <c r="D153" s="107">
        <v>110102101</v>
      </c>
      <c r="E153" s="123" t="s">
        <v>1308</v>
      </c>
      <c r="F153" s="107" t="s">
        <v>874</v>
      </c>
      <c r="G153" s="124">
        <v>93831.49</v>
      </c>
      <c r="H153" s="124">
        <v>93831.49</v>
      </c>
      <c r="I153" s="95" t="s">
        <v>23</v>
      </c>
      <c r="J153" s="107" t="s">
        <v>23</v>
      </c>
      <c r="K153" s="105" t="s">
        <v>1303</v>
      </c>
      <c r="L153" s="108" t="s">
        <v>91</v>
      </c>
      <c r="M153" s="108" t="s">
        <v>23</v>
      </c>
      <c r="N153" s="108" t="s">
        <v>1304</v>
      </c>
    </row>
    <row r="154" spans="1:14" ht="71.400000000000006" customHeight="1" x14ac:dyDescent="0.3">
      <c r="A154" s="15"/>
      <c r="B154" s="174" t="s">
        <v>1293</v>
      </c>
      <c r="C154" s="105" t="s">
        <v>1302</v>
      </c>
      <c r="D154" s="107">
        <v>110102102</v>
      </c>
      <c r="E154" s="123" t="s">
        <v>1309</v>
      </c>
      <c r="F154" s="107" t="s">
        <v>874</v>
      </c>
      <c r="G154" s="124">
        <v>93831.49</v>
      </c>
      <c r="H154" s="124">
        <v>93831.49</v>
      </c>
      <c r="I154" s="95" t="s">
        <v>23</v>
      </c>
      <c r="J154" s="107" t="s">
        <v>23</v>
      </c>
      <c r="K154" s="105" t="s">
        <v>1303</v>
      </c>
      <c r="L154" s="108" t="s">
        <v>91</v>
      </c>
      <c r="M154" s="108" t="s">
        <v>23</v>
      </c>
      <c r="N154" s="108" t="s">
        <v>1304</v>
      </c>
    </row>
    <row r="155" spans="1:14" ht="69" customHeight="1" x14ac:dyDescent="0.3">
      <c r="A155" s="15"/>
      <c r="B155" s="174" t="s">
        <v>1294</v>
      </c>
      <c r="C155" s="105" t="s">
        <v>1302</v>
      </c>
      <c r="D155" s="107">
        <v>110102103</v>
      </c>
      <c r="E155" s="123" t="s">
        <v>1310</v>
      </c>
      <c r="F155" s="107" t="s">
        <v>874</v>
      </c>
      <c r="G155" s="107">
        <v>93831.49</v>
      </c>
      <c r="H155" s="107">
        <v>93831.49</v>
      </c>
      <c r="I155" s="95" t="s">
        <v>23</v>
      </c>
      <c r="J155" s="107" t="s">
        <v>23</v>
      </c>
      <c r="K155" s="105" t="s">
        <v>1303</v>
      </c>
      <c r="L155" s="108" t="s">
        <v>91</v>
      </c>
      <c r="M155" s="108" t="s">
        <v>23</v>
      </c>
      <c r="N155" s="108" t="s">
        <v>1304</v>
      </c>
    </row>
    <row r="156" spans="1:14" ht="62.4" x14ac:dyDescent="0.3">
      <c r="A156" s="15"/>
      <c r="B156" s="174" t="s">
        <v>1305</v>
      </c>
      <c r="C156" s="105" t="s">
        <v>1302</v>
      </c>
      <c r="D156" s="107">
        <v>110102104</v>
      </c>
      <c r="E156" s="123" t="s">
        <v>1311</v>
      </c>
      <c r="F156" s="107" t="s">
        <v>874</v>
      </c>
      <c r="G156" s="198">
        <v>120707.49</v>
      </c>
      <c r="H156" s="198">
        <v>120707.49</v>
      </c>
      <c r="I156" s="95" t="s">
        <v>23</v>
      </c>
      <c r="J156" s="107" t="s">
        <v>23</v>
      </c>
      <c r="K156" s="105" t="s">
        <v>1303</v>
      </c>
      <c r="L156" s="108" t="s">
        <v>91</v>
      </c>
      <c r="M156" s="108" t="s">
        <v>23</v>
      </c>
      <c r="N156" s="108" t="s">
        <v>1304</v>
      </c>
    </row>
    <row r="157" spans="1:14" ht="70.8" customHeight="1" x14ac:dyDescent="0.3">
      <c r="A157" s="15"/>
      <c r="B157" s="174" t="s">
        <v>1306</v>
      </c>
      <c r="C157" s="105" t="s">
        <v>1302</v>
      </c>
      <c r="D157" s="107">
        <v>110102106</v>
      </c>
      <c r="E157" s="123" t="s">
        <v>1312</v>
      </c>
      <c r="F157" s="107" t="s">
        <v>874</v>
      </c>
      <c r="G157" s="198">
        <v>165022.70000000001</v>
      </c>
      <c r="H157" s="198">
        <v>165022.70000000001</v>
      </c>
      <c r="I157" s="95" t="s">
        <v>23</v>
      </c>
      <c r="J157" s="107" t="s">
        <v>23</v>
      </c>
      <c r="K157" s="105" t="s">
        <v>1307</v>
      </c>
      <c r="L157" s="108" t="s">
        <v>91</v>
      </c>
      <c r="M157" s="108" t="s">
        <v>23</v>
      </c>
      <c r="N157" s="108" t="s">
        <v>1304</v>
      </c>
    </row>
    <row r="158" spans="1:14" ht="67.2" customHeight="1" x14ac:dyDescent="0.3">
      <c r="A158" s="15"/>
      <c r="B158" s="174" t="s">
        <v>1317</v>
      </c>
      <c r="C158" s="105" t="s">
        <v>1313</v>
      </c>
      <c r="D158" s="107">
        <v>110112363</v>
      </c>
      <c r="E158" s="123" t="s">
        <v>1314</v>
      </c>
      <c r="F158" s="107" t="s">
        <v>1021</v>
      </c>
      <c r="G158" s="198">
        <v>98624</v>
      </c>
      <c r="H158" s="198">
        <v>91144.1</v>
      </c>
      <c r="I158" s="95" t="s">
        <v>23</v>
      </c>
      <c r="J158" s="107" t="s">
        <v>23</v>
      </c>
      <c r="K158" s="105" t="s">
        <v>1315</v>
      </c>
      <c r="L158" s="108" t="s">
        <v>91</v>
      </c>
      <c r="M158" s="108" t="s">
        <v>23</v>
      </c>
      <c r="N158" s="106" t="s">
        <v>1316</v>
      </c>
    </row>
    <row r="159" spans="1:14" ht="46.8" x14ac:dyDescent="0.3">
      <c r="A159" s="15"/>
      <c r="B159" s="174" t="s">
        <v>1318</v>
      </c>
      <c r="C159" s="105" t="s">
        <v>1321</v>
      </c>
      <c r="D159" s="107">
        <v>110133367</v>
      </c>
      <c r="E159" s="123" t="s">
        <v>1322</v>
      </c>
      <c r="F159" s="107" t="s">
        <v>1025</v>
      </c>
      <c r="G159" s="198">
        <v>1816703.1</v>
      </c>
      <c r="H159" s="198">
        <v>744560.8</v>
      </c>
      <c r="I159" s="95" t="s">
        <v>23</v>
      </c>
      <c r="J159" s="107" t="s">
        <v>23</v>
      </c>
      <c r="K159" s="105" t="s">
        <v>1323</v>
      </c>
      <c r="L159" s="108" t="s">
        <v>91</v>
      </c>
      <c r="M159" s="108" t="s">
        <v>23</v>
      </c>
      <c r="N159" s="108" t="s">
        <v>1031</v>
      </c>
    </row>
    <row r="160" spans="1:14" ht="33.6" x14ac:dyDescent="0.3">
      <c r="A160" s="15"/>
      <c r="B160" s="174" t="s">
        <v>1319</v>
      </c>
      <c r="C160" s="105" t="s">
        <v>792</v>
      </c>
      <c r="D160" s="107">
        <v>110136370</v>
      </c>
      <c r="E160" s="123" t="s">
        <v>1322</v>
      </c>
      <c r="F160" s="107" t="s">
        <v>1025</v>
      </c>
      <c r="G160" s="198">
        <v>575404.9</v>
      </c>
      <c r="H160" s="198">
        <v>234956.96</v>
      </c>
      <c r="I160" s="95" t="s">
        <v>23</v>
      </c>
      <c r="J160" s="107" t="s">
        <v>23</v>
      </c>
      <c r="K160" s="105" t="s">
        <v>1326</v>
      </c>
      <c r="L160" s="108" t="s">
        <v>91</v>
      </c>
      <c r="M160" s="108" t="s">
        <v>23</v>
      </c>
      <c r="N160" s="108" t="s">
        <v>1031</v>
      </c>
    </row>
    <row r="161" spans="1:14" ht="33.6" x14ac:dyDescent="0.3">
      <c r="A161" s="15"/>
      <c r="B161" s="174" t="s">
        <v>1320</v>
      </c>
      <c r="C161" s="105" t="s">
        <v>1325</v>
      </c>
      <c r="D161" s="107">
        <v>110136370</v>
      </c>
      <c r="E161" s="123" t="s">
        <v>1322</v>
      </c>
      <c r="F161" s="107" t="s">
        <v>1025</v>
      </c>
      <c r="G161" s="198">
        <v>262376.52</v>
      </c>
      <c r="H161" s="198">
        <v>262376.52</v>
      </c>
      <c r="I161" s="95" t="s">
        <v>23</v>
      </c>
      <c r="J161" s="107" t="s">
        <v>23</v>
      </c>
      <c r="K161" s="107" t="s">
        <v>1324</v>
      </c>
      <c r="L161" s="108" t="s">
        <v>91</v>
      </c>
      <c r="M161" s="108" t="s">
        <v>23</v>
      </c>
      <c r="N161" s="108" t="s">
        <v>1031</v>
      </c>
    </row>
    <row r="162" spans="1:14" ht="33.6" x14ac:dyDescent="0.3">
      <c r="A162" s="15"/>
      <c r="B162" s="174" t="s">
        <v>1327</v>
      </c>
      <c r="C162" s="105" t="s">
        <v>798</v>
      </c>
      <c r="D162" s="199" t="s">
        <v>1328</v>
      </c>
      <c r="E162" s="123" t="s">
        <v>1329</v>
      </c>
      <c r="F162" s="105" t="s">
        <v>1330</v>
      </c>
      <c r="G162" s="198">
        <v>57820</v>
      </c>
      <c r="H162" s="198">
        <v>57820</v>
      </c>
      <c r="I162" s="95" t="s">
        <v>23</v>
      </c>
      <c r="J162" s="107" t="s">
        <v>23</v>
      </c>
      <c r="K162" s="105" t="s">
        <v>1331</v>
      </c>
      <c r="L162" s="108" t="s">
        <v>91</v>
      </c>
      <c r="M162" s="108" t="s">
        <v>23</v>
      </c>
      <c r="N162" s="108" t="s">
        <v>1332</v>
      </c>
    </row>
    <row r="163" spans="1:14" ht="124.8" x14ac:dyDescent="0.3">
      <c r="A163" s="15"/>
      <c r="B163" s="174" t="s">
        <v>1333</v>
      </c>
      <c r="C163" s="105" t="s">
        <v>1334</v>
      </c>
      <c r="D163" s="199" t="s">
        <v>1335</v>
      </c>
      <c r="E163" s="123" t="s">
        <v>1336</v>
      </c>
      <c r="F163" s="107" t="s">
        <v>1107</v>
      </c>
      <c r="G163" s="198">
        <v>150000</v>
      </c>
      <c r="H163" s="198">
        <v>32500</v>
      </c>
      <c r="I163" s="95" t="s">
        <v>23</v>
      </c>
      <c r="J163" s="107" t="s">
        <v>23</v>
      </c>
      <c r="K163" s="105" t="s">
        <v>1337</v>
      </c>
      <c r="L163" s="108" t="s">
        <v>91</v>
      </c>
      <c r="M163" s="108" t="s">
        <v>23</v>
      </c>
      <c r="N163" s="106" t="s">
        <v>1338</v>
      </c>
    </row>
    <row r="164" spans="1:14" ht="115.2" customHeight="1" x14ac:dyDescent="0.3">
      <c r="A164" s="182"/>
      <c r="B164" s="176" t="s">
        <v>1339</v>
      </c>
      <c r="C164" s="197" t="s">
        <v>1334</v>
      </c>
      <c r="D164" s="200" t="s">
        <v>1340</v>
      </c>
      <c r="E164" s="178" t="s">
        <v>1341</v>
      </c>
      <c r="F164" s="201" t="s">
        <v>1107</v>
      </c>
      <c r="G164" s="201">
        <v>125000</v>
      </c>
      <c r="H164" s="201">
        <v>27083.42</v>
      </c>
      <c r="I164" s="180" t="s">
        <v>23</v>
      </c>
      <c r="J164" s="202" t="s">
        <v>23</v>
      </c>
      <c r="K164" s="197" t="s">
        <v>1342</v>
      </c>
      <c r="L164" s="197" t="s">
        <v>882</v>
      </c>
      <c r="M164" s="202" t="s">
        <v>23</v>
      </c>
      <c r="N164" s="197" t="s">
        <v>1343</v>
      </c>
    </row>
    <row r="165" spans="1:14" s="17" customFormat="1" ht="115.2" customHeight="1" x14ac:dyDescent="0.3">
      <c r="A165" s="223"/>
      <c r="B165" s="224" t="s">
        <v>1457</v>
      </c>
      <c r="C165" s="225" t="s">
        <v>1458</v>
      </c>
      <c r="D165" s="226" t="s">
        <v>1459</v>
      </c>
      <c r="E165" s="227" t="s">
        <v>1336</v>
      </c>
      <c r="F165" s="228" t="s">
        <v>1443</v>
      </c>
      <c r="G165" s="228">
        <v>19900</v>
      </c>
      <c r="H165" s="228">
        <v>19900</v>
      </c>
      <c r="I165" s="225" t="s">
        <v>23</v>
      </c>
      <c r="J165" s="229" t="s">
        <v>23</v>
      </c>
      <c r="K165" s="225" t="s">
        <v>1460</v>
      </c>
      <c r="L165" s="225" t="s">
        <v>91</v>
      </c>
      <c r="M165" s="229" t="s">
        <v>23</v>
      </c>
      <c r="N165" s="225" t="s">
        <v>1461</v>
      </c>
    </row>
    <row r="166" spans="1:14" s="17" customFormat="1" ht="115.2" customHeight="1" x14ac:dyDescent="0.3">
      <c r="A166" s="230"/>
      <c r="B166" s="231" t="s">
        <v>1491</v>
      </c>
      <c r="C166" s="225" t="s">
        <v>1492</v>
      </c>
      <c r="D166" s="226" t="s">
        <v>1493</v>
      </c>
      <c r="E166" s="227" t="s">
        <v>1336</v>
      </c>
      <c r="F166" s="228" t="s">
        <v>1443</v>
      </c>
      <c r="G166" s="228">
        <v>151515.15</v>
      </c>
      <c r="H166" s="228">
        <v>8417.5</v>
      </c>
      <c r="I166" s="232" t="s">
        <v>23</v>
      </c>
      <c r="J166" s="229" t="s">
        <v>23</v>
      </c>
      <c r="K166" s="225" t="s">
        <v>1494</v>
      </c>
      <c r="L166" s="225" t="s">
        <v>91</v>
      </c>
      <c r="M166" s="229" t="s">
        <v>23</v>
      </c>
      <c r="N166" s="225" t="s">
        <v>1495</v>
      </c>
    </row>
    <row r="167" spans="1:14" ht="31.2" customHeight="1" x14ac:dyDescent="0.3">
      <c r="A167" s="336" t="s">
        <v>862</v>
      </c>
      <c r="B167" s="337"/>
      <c r="C167" s="337"/>
      <c r="D167" s="337"/>
      <c r="E167" s="337"/>
      <c r="F167" s="338"/>
      <c r="G167" s="203">
        <f>G110+G111+G112+G113+G114+G115+G116+G117+G118+G119+G120+G121+G122+G123+G124+G125+G126+G127+G128+G129+G130+G131+G132+G133+G134+G135+G136+G137+G138+G139+G140+G141+G142+G143+G144+G145+G146+G147+G148+G149+G150+G151+G152+G153+G154+G155+G156+G157+G158+G159+G160+G161+G162+G163+G164+G165+G166</f>
        <v>4414766.49</v>
      </c>
      <c r="H167" s="203">
        <f>H110+H111+H112+H113+H114+H115+H116+H117+H118+H119+H120+H121+H122+H123+H124+H125+H126+H127+H128+H129+H130+H131+H132+H133+H134+H135+H136+H137+H138+H139+H140+H141+H142+H143+H144+H145+H146+H147+H148+H149+H150+H151+H152+H153+H154+H155+H156+H157+H158+H159+H160+H161+H162+H163+H164+H165+H166</f>
        <v>2636182.12</v>
      </c>
      <c r="I167" s="95"/>
      <c r="J167" s="107"/>
      <c r="K167" s="107"/>
      <c r="L167" s="108"/>
      <c r="M167" s="108"/>
      <c r="N167" s="108"/>
    </row>
    <row r="168" spans="1:14" ht="25.2" customHeight="1" x14ac:dyDescent="0.3">
      <c r="A168" s="336" t="s">
        <v>1344</v>
      </c>
      <c r="B168" s="339"/>
      <c r="C168" s="339"/>
      <c r="D168" s="339"/>
      <c r="E168" s="339"/>
      <c r="F168" s="339"/>
      <c r="G168" s="339"/>
      <c r="H168" s="339"/>
      <c r="I168" s="339"/>
      <c r="J168" s="339"/>
      <c r="K168" s="339"/>
      <c r="L168" s="339"/>
      <c r="M168" s="339"/>
      <c r="N168" s="340"/>
    </row>
    <row r="169" spans="1:14" ht="31.2" x14ac:dyDescent="0.3">
      <c r="A169" s="182"/>
      <c r="B169" s="176" t="s">
        <v>1345</v>
      </c>
      <c r="C169" s="197" t="s">
        <v>1348</v>
      </c>
      <c r="D169" s="204"/>
      <c r="E169" s="178" t="s">
        <v>1314</v>
      </c>
      <c r="F169" s="205" t="s">
        <v>1180</v>
      </c>
      <c r="G169" s="205">
        <v>275359.52</v>
      </c>
      <c r="H169" s="205">
        <v>275359.52</v>
      </c>
      <c r="I169" s="180" t="s">
        <v>23</v>
      </c>
      <c r="J169" s="202" t="s">
        <v>23</v>
      </c>
      <c r="K169" s="202" t="s">
        <v>23</v>
      </c>
      <c r="L169" s="197" t="s">
        <v>882</v>
      </c>
      <c r="M169" s="202" t="s">
        <v>23</v>
      </c>
      <c r="N169" s="197" t="s">
        <v>869</v>
      </c>
    </row>
    <row r="170" spans="1:14" ht="31.2" x14ac:dyDescent="0.3">
      <c r="A170" s="182"/>
      <c r="B170" s="176" t="s">
        <v>1346</v>
      </c>
      <c r="C170" s="197" t="s">
        <v>1348</v>
      </c>
      <c r="D170" s="204"/>
      <c r="E170" s="178" t="s">
        <v>1314</v>
      </c>
      <c r="F170" s="205" t="s">
        <v>1180</v>
      </c>
      <c r="G170" s="205">
        <v>90588.81</v>
      </c>
      <c r="H170" s="205">
        <v>90588.81</v>
      </c>
      <c r="I170" s="180" t="s">
        <v>23</v>
      </c>
      <c r="J170" s="202" t="s">
        <v>23</v>
      </c>
      <c r="K170" s="202" t="s">
        <v>23</v>
      </c>
      <c r="L170" s="197" t="s">
        <v>882</v>
      </c>
      <c r="M170" s="202" t="s">
        <v>23</v>
      </c>
      <c r="N170" s="197" t="s">
        <v>869</v>
      </c>
    </row>
    <row r="171" spans="1:14" ht="33.6" x14ac:dyDescent="0.3">
      <c r="A171" s="182"/>
      <c r="B171" s="176" t="s">
        <v>1347</v>
      </c>
      <c r="C171" s="197" t="s">
        <v>1348</v>
      </c>
      <c r="D171" s="206"/>
      <c r="E171" s="178" t="s">
        <v>1349</v>
      </c>
      <c r="F171" s="205" t="s">
        <v>1180</v>
      </c>
      <c r="G171" s="205">
        <v>79783.08</v>
      </c>
      <c r="H171" s="205">
        <v>79783.08</v>
      </c>
      <c r="I171" s="180" t="s">
        <v>23</v>
      </c>
      <c r="J171" s="202" t="s">
        <v>23</v>
      </c>
      <c r="K171" s="202" t="s">
        <v>23</v>
      </c>
      <c r="L171" s="197" t="s">
        <v>882</v>
      </c>
      <c r="M171" s="202" t="s">
        <v>23</v>
      </c>
      <c r="N171" s="197" t="s">
        <v>869</v>
      </c>
    </row>
    <row r="172" spans="1:14" ht="25.2" customHeight="1" x14ac:dyDescent="0.3">
      <c r="A172" s="336" t="s">
        <v>862</v>
      </c>
      <c r="B172" s="339"/>
      <c r="C172" s="339"/>
      <c r="D172" s="339"/>
      <c r="E172" s="339"/>
      <c r="F172" s="340"/>
      <c r="G172" s="207">
        <f>G169+G170+G171</f>
        <v>445731.41000000003</v>
      </c>
      <c r="H172" s="207">
        <f>H169+H170+H171</f>
        <v>445731.41000000003</v>
      </c>
      <c r="I172" s="341"/>
      <c r="J172" s="342"/>
      <c r="K172" s="342"/>
      <c r="L172" s="342"/>
      <c r="M172" s="342"/>
      <c r="N172" s="343"/>
    </row>
    <row r="173" spans="1:14" ht="25.2" customHeight="1" x14ac:dyDescent="0.3">
      <c r="A173" s="336" t="s">
        <v>102</v>
      </c>
      <c r="B173" s="339"/>
      <c r="C173" s="339"/>
      <c r="D173" s="339"/>
      <c r="E173" s="339"/>
      <c r="F173" s="340"/>
      <c r="G173" s="207">
        <f>G102+G108+G167+G172</f>
        <v>10779935.93</v>
      </c>
      <c r="H173" s="207">
        <f>H102+H108+H167+H172</f>
        <v>6483034.7400000002</v>
      </c>
      <c r="I173" s="95" t="s">
        <v>23</v>
      </c>
      <c r="J173" s="107" t="s">
        <v>23</v>
      </c>
      <c r="K173" s="107" t="s">
        <v>23</v>
      </c>
      <c r="L173" s="108" t="s">
        <v>90</v>
      </c>
      <c r="M173" s="108" t="s">
        <v>23</v>
      </c>
      <c r="N173" s="108" t="s">
        <v>90</v>
      </c>
    </row>
    <row r="174" spans="1:14" x14ac:dyDescent="0.3">
      <c r="B174" s="101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</row>
    <row r="175" spans="1:14" x14ac:dyDescent="0.3">
      <c r="B175" s="101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</row>
    <row r="176" spans="1:14" x14ac:dyDescent="0.3">
      <c r="B176" s="101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</row>
    <row r="177" spans="2:13" x14ac:dyDescent="0.3">
      <c r="B177" s="101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</row>
    <row r="178" spans="2:13" x14ac:dyDescent="0.3">
      <c r="I178" s="334" t="s">
        <v>1365</v>
      </c>
      <c r="J178" s="334"/>
      <c r="K178" s="334"/>
    </row>
    <row r="179" spans="2:13" x14ac:dyDescent="0.3">
      <c r="F179" t="s">
        <v>1350</v>
      </c>
      <c r="G179" s="125">
        <f>G11+G12+G13+G14+G60+G61+G67+G69+G70+G90+G95+G96+G97+G104+G106+G107+G121+G122+G123+G124+G129+G132+G133+G134+G135+G136+G140+G141+G143+G144+G148+G149+G150+G151+G152+G153+G154+G155+G156+G157+G158+G159+G160+G161+G162+G163+G165+G166</f>
        <v>7395087.660000002</v>
      </c>
      <c r="H179" s="125">
        <f>H11+H12+H13+H14+H60+H61+H67+H69+H70+H90+H95+H96+H97+H104+H106+H107+H121+H122+H123+H124+H129+H132+H133+H134+H135+H136+H140+H141+H143+H144+H148+H149+H150+H151+H152+H153+H154+H155+H156+H157+H158+H159+H160+H161+H162+H163+H165+H166</f>
        <v>3210607.49</v>
      </c>
      <c r="I179" s="335">
        <f>G179-H179</f>
        <v>4184480.1700000018</v>
      </c>
      <c r="J179" s="334"/>
      <c r="K179" s="334"/>
    </row>
    <row r="180" spans="2:13" x14ac:dyDescent="0.3">
      <c r="F180" t="s">
        <v>861</v>
      </c>
      <c r="G180" s="125">
        <f>G15+G16+G17+G18+G19+G20+G21+G22+G23+G24+G25+G26+G27+G28+G29+G30+G31+G32+G33+G34+G35+G36+G37+G38+G39+G40+G41+G42+G43+G44+G45+G46+G47+G48+G49+G50+G51+G52+G53+G54+G55+G56+G57+G58+G59+G62+G63+G64+G65+G66+G68+G71+G72+G73+G74+G75+G76+G77+G78+G79+G80+G81+G82+G83+G84+G85+G86+G87+G88+G89+G91+G92+G93+G94+G98+G99+G100+G101+G105+G110+G111+G112+G113+G114+G115+G116+G117+G118+G119+G120+G125+G126+G127+G128+G130+G131+G137+G138+G139+G142+G145+G146+G147+G164+G169+G170+G171</f>
        <v>3384848.2700000005</v>
      </c>
      <c r="H180" s="125">
        <f>H15+H16+H17+H18+H19+H20+H21+H22+H23+H24+H25+H26+H27+H28+H29+H30+H31+H32+H33+H34+H35+H36+H37+H38+H39+H40+H41+H42+H43+H44+H45+H46+H47+H48+H49+H50+H51+H52+H53+H54+H55+H56+H57+H58+H59+H62+H63+H64+H65+H66+H68+H71+H72+H73+H74+H75+H76+H77+H78+H79+H80+H81+H82+H83+H84+H85+H86+H87+H88+H89+H91+H92+H93+H94+H98+H99+H100+H101+H105+H110+H111+H112+H113+H114+H115+H116+H117+H118+H119+H120+H125+H126+H127+H128+H130+H131+H137+H138+H139+H142+H145+H146+H147+H164+H169+H170+H171</f>
        <v>3272427.25</v>
      </c>
      <c r="I180" s="335">
        <f>G180-H180</f>
        <v>112421.02000000048</v>
      </c>
      <c r="J180" s="334"/>
      <c r="K180" s="334"/>
    </row>
    <row r="181" spans="2:13" x14ac:dyDescent="0.3">
      <c r="F181" t="s">
        <v>862</v>
      </c>
      <c r="G181" s="125">
        <f>G179+G180</f>
        <v>10779935.930000003</v>
      </c>
      <c r="H181" s="125">
        <f>H179+H180</f>
        <v>6483034.7400000002</v>
      </c>
      <c r="I181" s="335">
        <f>G181-H181</f>
        <v>4296901.1900000032</v>
      </c>
      <c r="J181" s="334"/>
      <c r="K181" s="334"/>
    </row>
  </sheetData>
  <sheetProtection selectLockedCells="1"/>
  <mergeCells count="36">
    <mergeCell ref="A109:N109"/>
    <mergeCell ref="A102:F102"/>
    <mergeCell ref="A103:N103"/>
    <mergeCell ref="A108:F108"/>
    <mergeCell ref="I108:N108"/>
    <mergeCell ref="I102:N102"/>
    <mergeCell ref="A10:N10"/>
    <mergeCell ref="E5:F5"/>
    <mergeCell ref="E6:F6"/>
    <mergeCell ref="E7:F7"/>
    <mergeCell ref="I5:J5"/>
    <mergeCell ref="A9:B9"/>
    <mergeCell ref="A8:B8"/>
    <mergeCell ref="A7:D7"/>
    <mergeCell ref="I6:J6"/>
    <mergeCell ref="I7:J7"/>
    <mergeCell ref="K5:L5"/>
    <mergeCell ref="M5:N5"/>
    <mergeCell ref="K6:L6"/>
    <mergeCell ref="M6:N6"/>
    <mergeCell ref="K7:L7"/>
    <mergeCell ref="M7:N7"/>
    <mergeCell ref="A1:B1"/>
    <mergeCell ref="A2:N2"/>
    <mergeCell ref="A4:B4"/>
    <mergeCell ref="A5:D5"/>
    <mergeCell ref="A6:D6"/>
    <mergeCell ref="I178:K178"/>
    <mergeCell ref="I179:K179"/>
    <mergeCell ref="I180:K180"/>
    <mergeCell ref="I181:K181"/>
    <mergeCell ref="A167:F167"/>
    <mergeCell ref="A168:N168"/>
    <mergeCell ref="A172:F172"/>
    <mergeCell ref="I172:N172"/>
    <mergeCell ref="A173:F173"/>
  </mergeCells>
  <phoneticPr fontId="14" type="noConversion"/>
  <pageMargins left="0.15748031496062992" right="0.15748031496062992" top="0.78740157480314965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150" zoomScaleNormal="150" workbookViewId="0">
      <selection activeCell="E16" sqref="E16"/>
    </sheetView>
  </sheetViews>
  <sheetFormatPr defaultColWidth="9.109375" defaultRowHeight="14.4" x14ac:dyDescent="0.3"/>
  <cols>
    <col min="1" max="3" width="9.109375" style="17"/>
    <col min="4" max="4" width="12.44140625" style="17" customWidth="1"/>
    <col min="5" max="5" width="12.5546875" style="17" customWidth="1"/>
    <col min="6" max="6" width="12.109375" style="17" customWidth="1"/>
    <col min="7" max="7" width="9.109375" style="17"/>
    <col min="8" max="8" width="18.88671875" style="17" customWidth="1"/>
    <col min="9" max="9" width="10.44140625" style="17" customWidth="1"/>
    <col min="10" max="10" width="11.33203125" style="17" customWidth="1"/>
    <col min="11" max="11" width="9.44140625" style="17" customWidth="1"/>
    <col min="12" max="12" width="12.109375" style="17" customWidth="1"/>
    <col min="13" max="16384" width="9.109375" style="17"/>
  </cols>
  <sheetData>
    <row r="1" spans="1:13" x14ac:dyDescent="0.3">
      <c r="A1" s="346"/>
      <c r="B1" s="328"/>
      <c r="C1" s="40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3">
      <c r="A2" s="329" t="s">
        <v>87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</row>
    <row r="3" spans="1:13" x14ac:dyDescent="0.3">
      <c r="A3" s="290" t="s">
        <v>92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</row>
    <row r="4" spans="1:13" ht="30.6" x14ac:dyDescent="0.3">
      <c r="A4" s="331" t="s">
        <v>2</v>
      </c>
      <c r="B4" s="332"/>
      <c r="C4" s="332"/>
      <c r="D4" s="333"/>
      <c r="E4" s="331" t="s">
        <v>3</v>
      </c>
      <c r="F4" s="333"/>
      <c r="G4" s="86" t="s">
        <v>4</v>
      </c>
      <c r="H4" s="86" t="s">
        <v>5</v>
      </c>
      <c r="I4" s="331" t="s">
        <v>6</v>
      </c>
      <c r="J4" s="333"/>
      <c r="K4" s="331" t="s">
        <v>7</v>
      </c>
      <c r="L4" s="333"/>
      <c r="M4" s="87" t="s">
        <v>8</v>
      </c>
    </row>
    <row r="5" spans="1:13" x14ac:dyDescent="0.3">
      <c r="A5" s="315">
        <v>1</v>
      </c>
      <c r="B5" s="316"/>
      <c r="C5" s="316"/>
      <c r="D5" s="317"/>
      <c r="E5" s="315">
        <v>2</v>
      </c>
      <c r="F5" s="317"/>
      <c r="G5" s="88">
        <v>3</v>
      </c>
      <c r="H5" s="88">
        <v>4</v>
      </c>
      <c r="I5" s="315">
        <v>5</v>
      </c>
      <c r="J5" s="317"/>
      <c r="K5" s="315">
        <v>6</v>
      </c>
      <c r="L5" s="317"/>
      <c r="M5" s="89">
        <v>7</v>
      </c>
    </row>
    <row r="6" spans="1:13" ht="30.6" x14ac:dyDescent="0.3">
      <c r="A6" s="238" t="s">
        <v>103</v>
      </c>
      <c r="B6" s="289"/>
      <c r="C6" s="289"/>
      <c r="D6" s="248"/>
      <c r="E6" s="291" t="s">
        <v>864</v>
      </c>
      <c r="F6" s="291"/>
      <c r="G6" s="71" t="s">
        <v>105</v>
      </c>
      <c r="H6" s="71" t="s">
        <v>106</v>
      </c>
      <c r="I6" s="238" t="s">
        <v>107</v>
      </c>
      <c r="J6" s="241"/>
      <c r="K6" s="287">
        <v>1053455072967</v>
      </c>
      <c r="L6" s="288"/>
      <c r="M6" s="72">
        <v>38709</v>
      </c>
    </row>
    <row r="7" spans="1:13" ht="56.25" customHeight="1" x14ac:dyDescent="0.3">
      <c r="A7" s="366" t="s">
        <v>9</v>
      </c>
      <c r="B7" s="367"/>
      <c r="C7" s="90" t="s">
        <v>74</v>
      </c>
      <c r="D7" s="90" t="s">
        <v>77</v>
      </c>
      <c r="E7" s="90" t="s">
        <v>78</v>
      </c>
      <c r="F7" s="90" t="s">
        <v>79</v>
      </c>
      <c r="G7" s="90" t="s">
        <v>80</v>
      </c>
      <c r="H7" s="90" t="s">
        <v>76</v>
      </c>
      <c r="I7" s="90" t="s">
        <v>75</v>
      </c>
      <c r="J7" s="90" t="s">
        <v>81</v>
      </c>
      <c r="K7" s="90" t="s">
        <v>82</v>
      </c>
      <c r="L7" s="90" t="s">
        <v>83</v>
      </c>
      <c r="M7" s="90" t="s">
        <v>84</v>
      </c>
    </row>
    <row r="8" spans="1:13" x14ac:dyDescent="0.3">
      <c r="A8" s="365" t="s">
        <v>95</v>
      </c>
      <c r="B8" s="314"/>
      <c r="C8" s="91" t="s">
        <v>23</v>
      </c>
      <c r="D8" s="91" t="s">
        <v>23</v>
      </c>
      <c r="E8" s="91" t="s">
        <v>23</v>
      </c>
      <c r="F8" s="91" t="s">
        <v>23</v>
      </c>
      <c r="G8" s="91" t="s">
        <v>23</v>
      </c>
      <c r="H8" s="91" t="s">
        <v>23</v>
      </c>
      <c r="I8" s="91" t="s">
        <v>23</v>
      </c>
      <c r="J8" s="91" t="s">
        <v>23</v>
      </c>
      <c r="K8" s="91" t="s">
        <v>23</v>
      </c>
      <c r="L8" s="91" t="s">
        <v>23</v>
      </c>
      <c r="M8" s="91" t="s">
        <v>23</v>
      </c>
    </row>
  </sheetData>
  <mergeCells count="17">
    <mergeCell ref="A1:B1"/>
    <mergeCell ref="A2:M2"/>
    <mergeCell ref="A3:M3"/>
    <mergeCell ref="A4:D4"/>
    <mergeCell ref="E4:F4"/>
    <mergeCell ref="I4:J4"/>
    <mergeCell ref="K4:L4"/>
    <mergeCell ref="A8:B8"/>
    <mergeCell ref="A5:D5"/>
    <mergeCell ref="E5:F5"/>
    <mergeCell ref="I5:J5"/>
    <mergeCell ref="K5:L5"/>
    <mergeCell ref="A6:D6"/>
    <mergeCell ref="E6:F6"/>
    <mergeCell ref="I6:J6"/>
    <mergeCell ref="K6:L6"/>
    <mergeCell ref="A7:B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7" workbookViewId="0">
      <selection activeCell="I11" sqref="I11"/>
    </sheetView>
  </sheetViews>
  <sheetFormatPr defaultRowHeight="14.4" x14ac:dyDescent="0.3"/>
  <cols>
    <col min="1" max="1" width="16" customWidth="1"/>
    <col min="2" max="2" width="16.44140625" customWidth="1"/>
    <col min="3" max="3" width="14.109375" customWidth="1"/>
    <col min="4" max="4" width="15.6640625" customWidth="1"/>
    <col min="5" max="5" width="16.88671875" customWidth="1"/>
    <col min="6" max="6" width="17" customWidth="1"/>
    <col min="7" max="7" width="18.33203125" customWidth="1"/>
    <col min="8" max="8" width="21.33203125" customWidth="1"/>
    <col min="9" max="9" width="12.88671875" customWidth="1"/>
    <col min="10" max="10" width="16.109375" customWidth="1"/>
    <col min="11" max="11" width="19.5546875" customWidth="1"/>
    <col min="12" max="12" width="0.109375" customWidth="1"/>
    <col min="13" max="13" width="9.109375" hidden="1" customWidth="1"/>
  </cols>
  <sheetData>
    <row r="1" spans="1:13" ht="96.75" customHeight="1" x14ac:dyDescent="0.3">
      <c r="A1" s="371" t="s">
        <v>54</v>
      </c>
      <c r="B1" s="371"/>
      <c r="C1" s="371"/>
      <c r="D1" s="371"/>
      <c r="E1" s="371"/>
      <c r="F1" s="371"/>
      <c r="G1" s="371"/>
      <c r="H1" s="371"/>
      <c r="I1" s="371"/>
      <c r="J1" s="371"/>
      <c r="K1" s="372"/>
      <c r="L1" s="17"/>
      <c r="M1" s="17"/>
    </row>
    <row r="2" spans="1:13" x14ac:dyDescent="0.3">
      <c r="A2" s="373" t="s">
        <v>2</v>
      </c>
      <c r="B2" s="374"/>
      <c r="C2" s="373" t="s">
        <v>3</v>
      </c>
      <c r="D2" s="374"/>
      <c r="E2" s="373" t="s">
        <v>4</v>
      </c>
      <c r="F2" s="374"/>
      <c r="G2" s="377" t="s">
        <v>55</v>
      </c>
      <c r="H2" s="377" t="s">
        <v>6</v>
      </c>
      <c r="I2" s="373" t="s">
        <v>7</v>
      </c>
      <c r="J2" s="374"/>
      <c r="K2" s="377" t="s">
        <v>8</v>
      </c>
      <c r="L2" s="17"/>
      <c r="M2" s="17"/>
    </row>
    <row r="3" spans="1:13" ht="39" customHeight="1" x14ac:dyDescent="0.3">
      <c r="A3" s="375"/>
      <c r="B3" s="376"/>
      <c r="C3" s="375"/>
      <c r="D3" s="376"/>
      <c r="E3" s="375"/>
      <c r="F3" s="376"/>
      <c r="G3" s="378"/>
      <c r="H3" s="378"/>
      <c r="I3" s="375"/>
      <c r="J3" s="376"/>
      <c r="K3" s="378"/>
      <c r="L3" s="17"/>
      <c r="M3" s="17"/>
    </row>
    <row r="4" spans="1:13" x14ac:dyDescent="0.3">
      <c r="A4" s="379">
        <v>1</v>
      </c>
      <c r="B4" s="380"/>
      <c r="C4" s="379">
        <v>2</v>
      </c>
      <c r="D4" s="380"/>
      <c r="E4" s="379">
        <v>3</v>
      </c>
      <c r="F4" s="380"/>
      <c r="G4" s="41">
        <v>4</v>
      </c>
      <c r="H4" s="41">
        <v>5</v>
      </c>
      <c r="I4" s="379">
        <v>6</v>
      </c>
      <c r="J4" s="380"/>
      <c r="K4" s="41">
        <v>7</v>
      </c>
      <c r="L4" s="17"/>
      <c r="M4" s="17"/>
    </row>
    <row r="5" spans="1:13" ht="64.5" customHeight="1" x14ac:dyDescent="0.3">
      <c r="A5" s="381" t="s">
        <v>1364</v>
      </c>
      <c r="B5" s="382"/>
      <c r="C5" s="383" t="s">
        <v>104</v>
      </c>
      <c r="D5" s="384"/>
      <c r="E5" s="385" t="s">
        <v>105</v>
      </c>
      <c r="F5" s="386"/>
      <c r="G5" s="42" t="s">
        <v>106</v>
      </c>
      <c r="H5" s="42" t="s">
        <v>107</v>
      </c>
      <c r="I5" s="387" t="s">
        <v>181</v>
      </c>
      <c r="J5" s="388"/>
      <c r="K5" s="43" t="s">
        <v>108</v>
      </c>
      <c r="L5" s="17"/>
      <c r="M5" s="17"/>
    </row>
    <row r="6" spans="1:13" ht="161.25" customHeight="1" x14ac:dyDescent="0.3">
      <c r="A6" s="368" t="s">
        <v>56</v>
      </c>
      <c r="B6" s="368" t="s">
        <v>57</v>
      </c>
      <c r="C6" s="368" t="s">
        <v>58</v>
      </c>
      <c r="D6" s="368" t="s">
        <v>59</v>
      </c>
      <c r="E6" s="368" t="s">
        <v>60</v>
      </c>
      <c r="F6" s="368" t="s">
        <v>61</v>
      </c>
      <c r="G6" s="370" t="s">
        <v>62</v>
      </c>
      <c r="H6" s="370"/>
      <c r="I6" s="368" t="s">
        <v>63</v>
      </c>
      <c r="J6" s="368" t="s">
        <v>64</v>
      </c>
      <c r="K6" s="368" t="s">
        <v>65</v>
      </c>
      <c r="L6" s="17"/>
      <c r="M6" s="17"/>
    </row>
    <row r="7" spans="1:13" ht="43.5" customHeight="1" x14ac:dyDescent="0.3">
      <c r="A7" s="369"/>
      <c r="B7" s="369"/>
      <c r="C7" s="369"/>
      <c r="D7" s="369"/>
      <c r="E7" s="369"/>
      <c r="F7" s="369"/>
      <c r="G7" s="44" t="s">
        <v>66</v>
      </c>
      <c r="H7" s="44" t="s">
        <v>67</v>
      </c>
      <c r="I7" s="369"/>
      <c r="J7" s="369"/>
      <c r="K7" s="369"/>
      <c r="L7" s="17"/>
      <c r="M7" s="17"/>
    </row>
    <row r="8" spans="1:13" x14ac:dyDescent="0.3">
      <c r="A8" s="41">
        <v>8</v>
      </c>
      <c r="B8" s="41">
        <v>9</v>
      </c>
      <c r="C8" s="41">
        <v>10</v>
      </c>
      <c r="D8" s="41">
        <v>11</v>
      </c>
      <c r="E8" s="41">
        <v>12</v>
      </c>
      <c r="F8" s="41">
        <v>13</v>
      </c>
      <c r="G8" s="41">
        <v>14</v>
      </c>
      <c r="H8" s="41">
        <v>15</v>
      </c>
      <c r="I8" s="41">
        <v>16</v>
      </c>
      <c r="J8" s="41">
        <v>17</v>
      </c>
      <c r="K8" s="41">
        <v>18</v>
      </c>
      <c r="L8" s="17"/>
      <c r="M8" s="17"/>
    </row>
    <row r="9" spans="1:13" ht="134.25" customHeight="1" x14ac:dyDescent="0.3">
      <c r="A9" s="42" t="s">
        <v>1357</v>
      </c>
      <c r="B9" s="42" t="s">
        <v>1359</v>
      </c>
      <c r="C9" s="42" t="s">
        <v>1357</v>
      </c>
      <c r="D9" s="42" t="s">
        <v>1360</v>
      </c>
      <c r="E9" s="42" t="s">
        <v>1362</v>
      </c>
      <c r="F9" s="42" t="s">
        <v>23</v>
      </c>
      <c r="G9" s="45" t="s">
        <v>23</v>
      </c>
      <c r="H9" s="42" t="s">
        <v>23</v>
      </c>
      <c r="I9" s="42" t="s">
        <v>1497</v>
      </c>
      <c r="J9" s="42">
        <v>8</v>
      </c>
      <c r="K9" s="42" t="s">
        <v>23</v>
      </c>
      <c r="L9" s="17"/>
      <c r="M9" s="17"/>
    </row>
    <row r="10" spans="1:13" ht="150" customHeight="1" x14ac:dyDescent="0.3">
      <c r="A10" s="209" t="s">
        <v>1358</v>
      </c>
      <c r="B10" s="42" t="s">
        <v>1359</v>
      </c>
      <c r="C10" s="210" t="s">
        <v>1357</v>
      </c>
      <c r="D10" s="42" t="s">
        <v>1361</v>
      </c>
      <c r="E10" s="42" t="s">
        <v>1363</v>
      </c>
      <c r="F10" s="42" t="s">
        <v>23</v>
      </c>
      <c r="G10" s="45" t="s">
        <v>23</v>
      </c>
      <c r="H10" s="42" t="s">
        <v>23</v>
      </c>
      <c r="I10" s="211" t="s">
        <v>1498</v>
      </c>
      <c r="J10" s="42">
        <v>15</v>
      </c>
      <c r="K10" s="42" t="s">
        <v>23</v>
      </c>
    </row>
    <row r="11" spans="1:13" ht="78.75" customHeight="1" x14ac:dyDescent="0.3"/>
    <row r="13" spans="1:13" ht="29.25" customHeight="1" x14ac:dyDescent="0.3"/>
    <row r="15" spans="1:13" ht="57.75" customHeight="1" x14ac:dyDescent="0.3"/>
    <row r="17" ht="67.5" customHeight="1" x14ac:dyDescent="0.3"/>
    <row r="18" ht="38.25" customHeight="1" x14ac:dyDescent="0.3"/>
    <row r="19" ht="69.75" customHeight="1" x14ac:dyDescent="0.3"/>
    <row r="21" ht="29.25" customHeight="1" x14ac:dyDescent="0.3"/>
    <row r="23" ht="69.75" customHeight="1" x14ac:dyDescent="0.3"/>
    <row r="25" ht="75.75" customHeight="1" x14ac:dyDescent="0.3"/>
    <row r="26" ht="52.5" customHeight="1" x14ac:dyDescent="0.3"/>
    <row r="27" ht="82.5" customHeight="1" x14ac:dyDescent="0.3"/>
    <row r="35" ht="81" customHeight="1" x14ac:dyDescent="0.3"/>
    <row r="37" ht="69" customHeight="1" x14ac:dyDescent="0.3"/>
    <row r="39" ht="66" customHeight="1" x14ac:dyDescent="0.3"/>
    <row r="40" ht="69" customHeight="1" x14ac:dyDescent="0.3"/>
    <row r="41" ht="51.75" customHeight="1" x14ac:dyDescent="0.3"/>
  </sheetData>
  <mergeCells count="26">
    <mergeCell ref="A4:B4"/>
    <mergeCell ref="C4:D4"/>
    <mergeCell ref="E4:F4"/>
    <mergeCell ref="I4:J4"/>
    <mergeCell ref="A5:B5"/>
    <mergeCell ref="C5:D5"/>
    <mergeCell ref="E5:F5"/>
    <mergeCell ref="I5:J5"/>
    <mergeCell ref="A1:K1"/>
    <mergeCell ref="A2:B3"/>
    <mergeCell ref="C2:D3"/>
    <mergeCell ref="E2:F3"/>
    <mergeCell ref="G2:G3"/>
    <mergeCell ref="H2:H3"/>
    <mergeCell ref="I2:J3"/>
    <mergeCell ref="K2:K3"/>
    <mergeCell ref="K6:K7"/>
    <mergeCell ref="A6:A7"/>
    <mergeCell ref="B6:B7"/>
    <mergeCell ref="C6:C7"/>
    <mergeCell ref="D6:D7"/>
    <mergeCell ref="E6:E7"/>
    <mergeCell ref="F6:F7"/>
    <mergeCell ref="G6:H6"/>
    <mergeCell ref="I6:I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1-1  </vt:lpstr>
      <vt:lpstr>Раздел 1-2</vt:lpstr>
      <vt:lpstr>Раздел 1-3</vt:lpstr>
      <vt:lpstr>Раздел 2-1</vt:lpstr>
      <vt:lpstr>Раздел 2-2</vt:lpstr>
      <vt:lpstr>Раздел 2-3</vt:lpstr>
      <vt:lpstr>Раздел 2-4</vt:lpstr>
      <vt:lpstr>Раздел 3-1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2026-03-05T08:35:28Z</dcterms:modified>
</cp:coreProperties>
</file>