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естр 01" sheetId="1" r:id="rId1"/>
  </sheets>
  <definedNames/>
  <calcPr fullCalcOnLoad="1"/>
</workbook>
</file>

<file path=xl/sharedStrings.xml><?xml version="1.0" encoding="utf-8"?>
<sst xmlns="http://schemas.openxmlformats.org/spreadsheetml/2006/main" count="806" uniqueCount="483">
  <si>
    <t>Реестр 01 недвижимого имущества Администрации Береславского сельского поселения на "01" января 2021 год.</t>
  </si>
  <si>
    <t>ОКПО</t>
  </si>
  <si>
    <t>ОКОГУ</t>
  </si>
  <si>
    <t>ОКТМО</t>
  </si>
  <si>
    <t>Наименование</t>
  </si>
  <si>
    <t>Адрес</t>
  </si>
  <si>
    <t>04126318</t>
  </si>
  <si>
    <t>Администрация Береславского сельского поселения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</si>
  <si>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</si>
  <si>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</si>
  <si>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</si>
  <si>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</si>
  <si>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</si>
  <si>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</si>
  <si>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</si>
  <si>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</si>
  <si>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</si>
  <si>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</si>
  <si>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</si>
  <si>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</si>
  <si>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дата документаов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</si>
  <si>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</si>
  <si>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</si>
  <si>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</si>
  <si>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</si>
  <si>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</si>
  <si>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</si>
  <si>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Жилые помещения (казна)</t>
  </si>
  <si>
    <t>1 0029</t>
  </si>
  <si>
    <t>01.11.2014г.</t>
  </si>
  <si>
    <t>дом 24</t>
  </si>
  <si>
    <t>404547 Волгоградская обл., Калачевский р-он п.Береславка дом №24</t>
  </si>
  <si>
    <t>дом 4-х этажный квартиры №3, 17, 43.;1960г.; S-138</t>
  </si>
  <si>
    <t>1960г.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</si>
  <si>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</t>
    </r>
  </si>
  <si>
    <t>изменения решение №13 от 21.11.14г., №35 28 очеред.заседания от 09.12.16г.</t>
  </si>
  <si>
    <t>1 0030</t>
  </si>
  <si>
    <t>Дом 25</t>
  </si>
  <si>
    <t>404547 Волгоградская обл., Калачевский р-он п.Береславка дом №25</t>
  </si>
  <si>
    <t>дом 4-х этажный квартиры №3, 20, 30.;1962г.; S-143,5</t>
  </si>
  <si>
    <t>1962г.</t>
  </si>
  <si>
    <t>изменения решение №13 от 21.11.14г.</t>
  </si>
  <si>
    <t>1 0032</t>
  </si>
  <si>
    <t>Дом 27</t>
  </si>
  <si>
    <t>404547 Волгоградская обл., Калачевский р-он п.Береславка дом №27</t>
  </si>
  <si>
    <t>дом 4-х этажный квартиры №26;1964г. S-56,0</t>
  </si>
  <si>
    <t>1964г.</t>
  </si>
  <si>
    <t>1 0033</t>
  </si>
  <si>
    <t>дом 28</t>
  </si>
  <si>
    <t>404547 Волгоградская обл., Калачевский р-он п.Береславка дом №28</t>
  </si>
  <si>
    <t>дом 4-х этажный квартиры №2, 7, 30, 34.;1965г.; S-194,0</t>
  </si>
  <si>
    <t>1965г.</t>
  </si>
  <si>
    <t>изменения решение №13 от 21.11.14г., списан решение №03 6-заседание 28.01.15г.</t>
  </si>
  <si>
    <t>1 0035</t>
  </si>
  <si>
    <t>дом 30</t>
  </si>
  <si>
    <t>404547 Волгоградская обл., Калачевский р-он п.Береславка дом №30</t>
  </si>
  <si>
    <t>дом 5-х этажный квартиры №15, 36.;1970г. S-89,0</t>
  </si>
  <si>
    <t>1970г.</t>
  </si>
  <si>
    <t>1 0036</t>
  </si>
  <si>
    <t>дом 31</t>
  </si>
  <si>
    <t>404547 Волгоградская обл., Калачевский р-он п.Береславка дом №31</t>
  </si>
  <si>
    <t>дом 5-х этажный квартиры №15, 24, 45.;1971г. S-136,0</t>
  </si>
  <si>
    <t>1971г.</t>
  </si>
  <si>
    <t>изменения решение №13 от 21.11.14г., №35 28-очеред. заседания от 09.12.16г.</t>
  </si>
  <si>
    <t>1 0038</t>
  </si>
  <si>
    <t>дом 33</t>
  </si>
  <si>
    <t>404547 Волгоградская обл., Калачевский р-он п.Береславка дом №33</t>
  </si>
  <si>
    <t>дом 5-х этажный квартиры №3, 11, 17, 45.;1975г. S-167,0</t>
  </si>
  <si>
    <t>1975г.</t>
  </si>
  <si>
    <t>1 0039</t>
  </si>
  <si>
    <t>дом 34</t>
  </si>
  <si>
    <t>404547 Волгоградская обл., Калачевский р-он п.Береславка дом №34</t>
  </si>
  <si>
    <t>дом 5-х этажный квартиры № 25; 1978г. S-57,0</t>
  </si>
  <si>
    <t>1978г.</t>
  </si>
  <si>
    <t>изменения решение №13 от 21.11.14г., №35 28-очеред.заседания от 09.12.16г.</t>
  </si>
  <si>
    <t>1 0040</t>
  </si>
  <si>
    <t>дом 35</t>
  </si>
  <si>
    <t>404547 Волгоградская обл., Калачевский р-он п.Береславка дом №35</t>
  </si>
  <si>
    <t>дом 5-х этажный квартиры №16, 26, 46, 62, 63.;1981г. S-198,0</t>
  </si>
  <si>
    <t>1981г.</t>
  </si>
  <si>
    <t>решение №03 6-заседание 28.01.15г.</t>
  </si>
  <si>
    <t>1 0041</t>
  </si>
  <si>
    <t>дом 36</t>
  </si>
  <si>
    <t>404547 Волгоградская обл., Калачевский р-он п.Береславка дом №36</t>
  </si>
  <si>
    <t>дом 5-х этажный квартиры №3, 26, 34, 89, 90.;1983г. S-211,0</t>
  </si>
  <si>
    <t xml:space="preserve"> </t>
  </si>
  <si>
    <t>1983г.</t>
  </si>
  <si>
    <t>решение №03 6-заседание 28.01.15г., №35 28-очеред.заседания от 09.12.16г.</t>
  </si>
  <si>
    <t>1 0042</t>
  </si>
  <si>
    <t>дом 37</t>
  </si>
  <si>
    <t>404547 Волгоградская обл., Калачевский р-он п.Береславка дом №37</t>
  </si>
  <si>
    <t>дом 5-х этажный квартиры №14, 62.;1985г. S-90,0</t>
  </si>
  <si>
    <t>1985г.</t>
  </si>
  <si>
    <t>1 0043</t>
  </si>
  <si>
    <t>дом 38</t>
  </si>
  <si>
    <t>404547 Волгоградская обл., Калачевский р-он п.Береславка дом №38</t>
  </si>
  <si>
    <t>дом 5-х этажный квартиры 47, 60, 76, 83, 90.;1987г. S-153</t>
  </si>
  <si>
    <t>1987г.</t>
  </si>
  <si>
    <t>решение №03 6-заседание 28.01.15г., №06 47-очеред.заседания от 08.02.18г.</t>
  </si>
  <si>
    <t>1 0044</t>
  </si>
  <si>
    <t>дом 39</t>
  </si>
  <si>
    <t>404547 Волгоградская обл., Калачевский р-он п.Береславка дом №39</t>
  </si>
  <si>
    <t>дом 5-х этажный квартиры №50.;1989г.; S-36,0</t>
  </si>
  <si>
    <t>1989г.</t>
  </si>
  <si>
    <t>решение №03 6-заседание 28.01.15г., №35 28-очеред.заседания от 09.12.16г. списание решение №19 от 16.04.20г.</t>
  </si>
  <si>
    <t>1 0045</t>
  </si>
  <si>
    <t>дом 40</t>
  </si>
  <si>
    <t>404547 Волгоградская обл., Калачевский р-он п.Береславка дом №40</t>
  </si>
  <si>
    <t>дом 5-х этажный квартиры №12.;1992г. S-57,0</t>
  </si>
  <si>
    <t>1992г.</t>
  </si>
  <si>
    <t>1 0046</t>
  </si>
  <si>
    <t>дом 11</t>
  </si>
  <si>
    <t>404547 Волгоградская обл., Калачевский р-онп.Береславка дом №11</t>
  </si>
  <si>
    <t>2-х этажный дом кв.4 ;1960г  S-49,1</t>
  </si>
  <si>
    <t>2009г.</t>
  </si>
  <si>
    <t>списание решение №07 от 25.02.20г.</t>
  </si>
  <si>
    <t>1 0048</t>
  </si>
  <si>
    <t>Первомайская 1</t>
  </si>
  <si>
    <t>404545 Волгоградская обл., Калачевский р-он, п.Отделение №2 с-за "Волго-Дон", ул.Первомайская 1</t>
  </si>
  <si>
    <t>дом 2-х этажный Квартиры №3; 1987г. S-50,0</t>
  </si>
  <si>
    <t>Изменен решение №13 69-очередного заседания от 31.05.19г.</t>
  </si>
  <si>
    <t>1 0049</t>
  </si>
  <si>
    <t>Первомайская 2</t>
  </si>
  <si>
    <t>404545 Волгоградская обл., Калачевский р-он, п.Отделение №2 с-за "Волго-Дон", ул.Первомайская 2</t>
  </si>
  <si>
    <t>дом 2-х этажный квартиры №12.;1987г. S-44</t>
  </si>
  <si>
    <t>1 0050</t>
  </si>
  <si>
    <t>Первомайская 3</t>
  </si>
  <si>
    <t>404545 Волгоградская обл., Калачевский р-он, п.Отделение №2 с-за "Волго-Дон", ул.Первомайская 3</t>
  </si>
  <si>
    <t>дом 2-х этажный квартиры №6, 7.;1987г. S-100,0</t>
  </si>
  <si>
    <t>1 0052</t>
  </si>
  <si>
    <t>Первомайская 5б</t>
  </si>
  <si>
    <t>404545 Волгоградская обл., Калачевский р-он, п.Отделение №2 с-за "Волго-Дон", ул.Первомайская 5б</t>
  </si>
  <si>
    <t>дом 2-х этажный квартиры №1, 2, 4.;1956г. S-135,0</t>
  </si>
  <si>
    <t>1956г.</t>
  </si>
  <si>
    <t>Постановление №132 от 10.12.15г. Переименование адреса (было Первомайская 5а</t>
  </si>
  <si>
    <t>1 0053</t>
  </si>
  <si>
    <t>Первомайская 9</t>
  </si>
  <si>
    <t>404545 Волгоградская обл., Калачевский р-он, п.Отделение №2 с-за "Волго-Дон", ул.Первомайская 9</t>
  </si>
  <si>
    <t>дом 2-х этажный квартиры №16, 17;1973г. S-80,0</t>
  </si>
  <si>
    <t>1973г.</t>
  </si>
  <si>
    <t>частичное списание решение №19 от 16.04.20г.</t>
  </si>
  <si>
    <t>1 0054</t>
  </si>
  <si>
    <t>Придорожная 1а</t>
  </si>
  <si>
    <t>404545 Волгоградская обл., Калачевский р-он, п.Отделение №2 с-за "Волго-Дон", ул.Придорожная 1а</t>
  </si>
  <si>
    <t>дом 2-х этажный квартиры №2, 9, 4, 11, 5, 1, 6, 7, 3, 10, 8, 2/а.;1992г. S-572,0</t>
  </si>
  <si>
    <t>списание решение №18 от 16.04.20г.</t>
  </si>
  <si>
    <t>1 0055</t>
  </si>
  <si>
    <t>Придорожная 2а</t>
  </si>
  <si>
    <t>404545 Волгоградская обл., Калачевский р-он, п.Отделение №2 с-за "Волго-Дон", ул.Придорожная 2а</t>
  </si>
  <si>
    <t>дом 2-х этажный квартиры №4, 11, 2, 7, 10, 14, 3, 13, 6, 9, 5, 8, 12, 1.;1992г. S-497,6</t>
  </si>
  <si>
    <t>1 0057</t>
  </si>
  <si>
    <t>Первомайская 24</t>
  </si>
  <si>
    <t>404545 Волгоградская обл., Калачевский р-он, п.Отделение №2 с-за "Волго-Дон", ул.Первомайская 24</t>
  </si>
  <si>
    <t>дом 1 этажный ;1957г. S-42,0</t>
  </si>
  <si>
    <t>1957г.</t>
  </si>
  <si>
    <t>1 0059</t>
  </si>
  <si>
    <t>Придорожная 1</t>
  </si>
  <si>
    <t>404545 Волгоградская обл., Калачевский р-он, п.Отделение №2 с-за "Волго-Дон", ул.Придорожная 1</t>
  </si>
  <si>
    <t>дом 1 этажный кв.2;1955г. S-32,0</t>
  </si>
  <si>
    <t>1955г.</t>
  </si>
  <si>
    <t>1 0060</t>
  </si>
  <si>
    <t>Придорожная 2</t>
  </si>
  <si>
    <t>404545 Волгоградская обл., Калачевский р-он, п.Отделение №2 с-за "Волго-Дон", ул.Придорожная 2</t>
  </si>
  <si>
    <t>дом 1 кв.1 этажный 1955г. S-37,0</t>
  </si>
  <si>
    <t>1 0062</t>
  </si>
  <si>
    <t>Придорожная 17</t>
  </si>
  <si>
    <t>404545 Волгоградская обл., Калачевский р-он, п.Отделение №2 с-за "Волго-Дон", ул.Придорожная 17</t>
  </si>
  <si>
    <t>дом 1 этажный ;1960г. S-34,0</t>
  </si>
  <si>
    <t>1 0064</t>
  </si>
  <si>
    <t>Коммунистическая 4</t>
  </si>
  <si>
    <t>404545 Волгоградская обл., Калачевский р-он, п.Отделение №2 с-за "Волго-Дон", ул.Коммунистическая 4</t>
  </si>
  <si>
    <t>дом 1 этажный ;1957г. S-81,0</t>
  </si>
  <si>
    <t>1 0071</t>
  </si>
  <si>
    <t>дом 15</t>
  </si>
  <si>
    <t>404547 Волгоградская обл., Калачевский р-он, п.Береславка дом 15</t>
  </si>
  <si>
    <t>2-х этажный дом кв.2; 1988г S-49,0</t>
  </si>
  <si>
    <t>1988г.</t>
  </si>
  <si>
    <t>изменения решение №35 28-заседание от 09.12.16г.</t>
  </si>
  <si>
    <t>1 0073</t>
  </si>
  <si>
    <t>дом 17</t>
  </si>
  <si>
    <t>404547 Волгоградская обл., Калачевский р-он, п.Береславка дом 17</t>
  </si>
  <si>
    <t>2-х этажный дом кв.1; 1960г S-44,0</t>
  </si>
  <si>
    <t>1993г.</t>
  </si>
  <si>
    <t>изменения решение №03 6-заседание от 28.01.15г.</t>
  </si>
  <si>
    <t>1 0114</t>
  </si>
  <si>
    <t>12.08.2019г.</t>
  </si>
  <si>
    <t>Жилая  однокомнатная квартира дом 30 кв.53</t>
  </si>
  <si>
    <t>0000000334</t>
  </si>
  <si>
    <t>404547 Волгоградская обл., Калачевский р-он п.Береславка дом №30, кв.53</t>
  </si>
  <si>
    <t>34:09:000000:6956 дата присвоения кадастрового номера 03.07.2012г.</t>
  </si>
  <si>
    <t>дом 5-х этажный квартиры №53; 1970г. S-31,2</t>
  </si>
  <si>
    <t>Свидетельство о праве наследования 34АА2832240 от 07.08.19г.</t>
  </si>
  <si>
    <t>07.08.19г.</t>
  </si>
  <si>
    <t>расп.№ 108 р-п от 12.08.19г</t>
  </si>
  <si>
    <t>списание решение №19 от 16.04.20г.</t>
  </si>
  <si>
    <t>1 0115</t>
  </si>
  <si>
    <t>06.09.2019г.</t>
  </si>
  <si>
    <t>Жилая  двухкомнатная квартира дом 34 кв.48</t>
  </si>
  <si>
    <t>0000000523</t>
  </si>
  <si>
    <t>404547 Волгоградская обл., Калачевский р-он п.Береславка дом №34, кв.48</t>
  </si>
  <si>
    <t>34:09:050428:192 дата присвоения кадастрового номера 24.12.2013г.</t>
  </si>
  <si>
    <t>дом 5-х этажный квартиры №48; 1978г. S-49</t>
  </si>
  <si>
    <t>Гос. Регистрация права34:09:050428:192-34/115/2019-2 от 30.08.19г.</t>
  </si>
  <si>
    <t>30.08.19г.</t>
  </si>
  <si>
    <t>расп.№ 113 р-п от 06.09.19г</t>
  </si>
  <si>
    <t>ИТОГО</t>
  </si>
  <si>
    <t>Нежилые помещения (казна)</t>
  </si>
  <si>
    <t>Сооружения (казна)</t>
  </si>
  <si>
    <t>1 0026</t>
  </si>
  <si>
    <t>Асфальтная дорога</t>
  </si>
  <si>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404547 Волгоградская обл., Калачевский р-он п. Береславка</t>
    </r>
  </si>
  <si>
    <t>34:09:000000:12129 дата присвоения кадастрового номера 12.11.2019г.</t>
  </si>
  <si>
    <t xml:space="preserve">15805м. ул.Советская-510,0м., ул.Целинная -475,0м., ул.Садовая - 390,0 м., ул.Тепличная - 330,0 м., ул.Донская -485,0 м., ул.Штепо - 725,0 м., ул.Юбилейная -345 м., ул.Лагутина -1115,0 м., ул.Фролова - 400,0 м., пер.Причальный - 535,0 м., ул.Комсомольская - 285,0 м., ул.Ленина - 945,0 м., ул.Механизаторов - 1210,0 м., ул.Заканальная - 455,0 м., ул.Степная - 410,0 м., пер.Зеленый - 425,0 м., ул.Молодежная - 335,0 м., ул. Мира - 590,0 м., ул.Волгоградская - 1615,0 м., ул.Дружбы - 1610,0 м., ул.Революционная - 865,0 м., ул.Приканальная 1750,0 м. </t>
  </si>
  <si>
    <t>не определена</t>
  </si>
  <si>
    <t>Собственность 34:09:000000:12129-34/115/2019-1 от 12.11.2019г.</t>
  </si>
  <si>
    <t>1977г.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</si>
  <si>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 (изменения 14.05.13г.)</t>
    </r>
  </si>
  <si>
    <t>1 0112</t>
  </si>
  <si>
    <t>19.05.2016г.</t>
  </si>
  <si>
    <t xml:space="preserve">Внутрипоселковая асфальтированная дорога по ул.Больничная </t>
  </si>
  <si>
    <t>404547 Волгоградская обл., Калачевский р-он, п.Береславка ул.Больничная</t>
  </si>
  <si>
    <t>34:09:000000:11525 дата присвоения кадастрового номера 15.04.2016г.</t>
  </si>
  <si>
    <t>протяженность-1694п.м. Грунт насыпной-30см, подстилающий слой песчаный- 15см, основание щебеночное-15см, покрытие асфальтовое -8см.; год постройки 1978г.</t>
  </si>
  <si>
    <t>Запись регистрации № 34-34/007-34/035/026/2016-299/1 от 28.12.2016г.</t>
  </si>
  <si>
    <r>
      <rPr>
        <sz val="6"/>
        <rFont val="Arial"/>
        <family val="0"/>
      </rPr>
      <t xml:space="preserve">Администрация Береславского сельского поселения   </t>
    </r>
    <r>
      <rPr>
        <b/>
        <sz val="9"/>
        <rFont val="Arial"/>
        <family val="2"/>
      </rPr>
      <t>казна</t>
    </r>
  </si>
  <si>
    <t>1 0025</t>
  </si>
  <si>
    <t>Внутрипоселковая дорога ул.Красноармейская</t>
  </si>
  <si>
    <t>404547 Волгоградская обл., Калачевский р-он п.Береславка ул.Красноармейская</t>
  </si>
  <si>
    <t>Кадастровый (или условный) номер: 34-34-07/015/2013-373</t>
  </si>
  <si>
    <t>Протяженность1272п.м. площадь покрытия 3816,0 кв.м. ул.Красноармейская , ширина-3,0м.,площадь-3816,0 кв.м., материал покрытия-железобетонные плиты,гругт; подстилающий слой-песок</t>
  </si>
  <si>
    <t>Свидетельство о гос.регистрации права 34-АА №974280 от 25.06.2013г.</t>
  </si>
  <si>
    <r>
      <rPr>
        <b/>
        <sz val="10"/>
        <rFont val="Arial"/>
        <family val="2"/>
      </rPr>
      <t>Казна</t>
    </r>
    <r>
      <rPr>
        <b/>
        <sz val="6"/>
        <rFont val="Arial"/>
        <family val="2"/>
      </rPr>
      <t xml:space="preserve"> </t>
    </r>
    <r>
      <rPr>
        <sz val="6"/>
        <rFont val="Arial"/>
        <family val="0"/>
      </rPr>
      <t xml:space="preserve">  (изменения 14.05.13г.)</t>
    </r>
  </si>
  <si>
    <t>1 0028</t>
  </si>
  <si>
    <t>Внутрипоселковая дорога ул.Оросительная</t>
  </si>
  <si>
    <t>404547 Волгоградская обл., Калачевский р-он п.Береславка ул.Оросительная</t>
  </si>
  <si>
    <t>Кадастровый (или условный) номер: 34-34-07/015/2013-375</t>
  </si>
  <si>
    <t>Общая протяженность 775п.м. ул.Оросительная , ширина-4,20м. и 4,00м., площадь-3144,0 кв.м., материал покрытия-асфальт, грунт; основание-щебень;  подстилающий слой-песок;</t>
  </si>
  <si>
    <t xml:space="preserve">Свидетельство о гос.регистрации права 34-АА №974278 от 25.06.2013г.  </t>
  </si>
  <si>
    <t>1990г.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</si>
  <si>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(изменения 14.05.13г.)</t>
    </r>
  </si>
  <si>
    <t>1 0027</t>
  </si>
  <si>
    <t>Внутрипоселковая дорога ул.Свободы</t>
  </si>
  <si>
    <t>404547 Волгоградская обл., Калачевский р-он п.Береславка ул.Свободы</t>
  </si>
  <si>
    <t>Кадастровый (или условный) номер: 34-34-07/015/2013-374</t>
  </si>
  <si>
    <t>Протяженность1667п.м. ул.Свободы , ширина-6,0м.,площадь-10002,0 кв.м., материал покрытия-асфальт; основание-щебень;  подстилающий слой-песок</t>
  </si>
  <si>
    <t xml:space="preserve">Свидетельство о гос.регистрации права 34-АА №974279 от 25.06.2013г. 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</si>
  <si>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(изменения 14.05.13г.)</t>
    </r>
  </si>
  <si>
    <t>1 0117</t>
  </si>
  <si>
    <t>11.11.2019г.</t>
  </si>
  <si>
    <t>Дорога местного значения с асфальтным покрытием</t>
  </si>
  <si>
    <t>0000000537</t>
  </si>
  <si>
    <t>404547 Волгоградская обл., Калачевский р-он п.Отделение №2 совхоза "Волго-Дон" ул.Коммунистическая</t>
  </si>
  <si>
    <t>34:09:000000:11709 дата присвоения кадастрового номера 02.03.2018г.</t>
  </si>
  <si>
    <t xml:space="preserve">Протяженность 1071м. ул.Коммунистическая </t>
  </si>
  <si>
    <t>Запись регистрации № 34:09:000000:11708-34/115/2019-3 от 10.10.2019г.</t>
  </si>
  <si>
    <t>1 0118</t>
  </si>
  <si>
    <t>0000000538</t>
  </si>
  <si>
    <t>404547 Волгоградская обл., Калачевский р-он п.Отделение №2 совхоза "Волго-Дон" ул.Первомайская</t>
  </si>
  <si>
    <t>34:09:000000:11708 дата присвоения кадастрового номера 02.03.2018г.</t>
  </si>
  <si>
    <t xml:space="preserve">Протяженность 1142м. ул.Первомайская </t>
  </si>
  <si>
    <t>Запись регистрации № 34:09:000000:11709-34/115/2019-3 от 10.10.2019г.</t>
  </si>
  <si>
    <t>Прочие недвижимое имущество (казна)</t>
  </si>
  <si>
    <t>1 0116</t>
  </si>
  <si>
    <t>26.09.21019г.</t>
  </si>
  <si>
    <t xml:space="preserve">Земли населенных пунктов - автомобильный транспорт(дорога с асфальтным покрытием) </t>
  </si>
  <si>
    <t>0000000528</t>
  </si>
  <si>
    <t>404547 Волгоградская обл., Калачевский р-он, п.Береславка</t>
  </si>
  <si>
    <t>34:09:000000:12030 дата присвоения кадастрового номера 15.05.2019г.</t>
  </si>
  <si>
    <t>Земельный участок. Категория земель: земли населенных пунктов - автомобильный транспорт (дорога с асфальтырованным покрытием). Граница земельного участка состоит из 2 контуров.Учетные номера контуров и их площадь: 1 - 4864 +/- 24,41</t>
  </si>
  <si>
    <t xml:space="preserve">Запись регистрации № 34:09:000000:12030-34/109/2019-1 </t>
  </si>
  <si>
    <t>Прочие недвижимое имущество</t>
  </si>
  <si>
    <t>1 0113</t>
  </si>
  <si>
    <t>19.11.2019г.</t>
  </si>
  <si>
    <t>Земли населенных пунктов - зона парков, скверов, садов</t>
  </si>
  <si>
    <t>0000000553</t>
  </si>
  <si>
    <t>34:09:000000:12001</t>
  </si>
  <si>
    <t xml:space="preserve">Земельный участок. Категория земель: земли населенных пунктов - зона парков, скверов, садов, бульваров. Граница земельного участка состоит из двух контуров, Учетные номера контуров и их площадь: 1 - 4792 кв.м., 2 - 10725,09 кв.м.              </t>
  </si>
  <si>
    <t>Постановление N198 от 01.03.19г.</t>
  </si>
  <si>
    <t>1 0119</t>
  </si>
  <si>
    <t>Земли сельскохозяйственного назначения</t>
  </si>
  <si>
    <t>0000000547</t>
  </si>
  <si>
    <t>34:09:000000:12102</t>
  </si>
  <si>
    <t xml:space="preserve">Земельный участок. Категория земель: земли сельскохозяйственного назначения для выпаса индивидуального скота.Площадь: 5211575 +/- 19975,26 кв.м.           </t>
  </si>
  <si>
    <t>Постановление N839 от 06.09.19г.</t>
  </si>
  <si>
    <t>Нежилые помещения</t>
  </si>
  <si>
    <t>1 0001</t>
  </si>
  <si>
    <t>Гараж администрации</t>
  </si>
  <si>
    <t>404547 Волгоградская обл., Калачевский р-он п.Береславка, ул.Приканальная 2б/84</t>
  </si>
  <si>
    <t xml:space="preserve">  Фундамент-бутовый, стены-кирпичные, крыша-мягкая кровля, полы- бетон, проемы металлические. Кадастровый паспорт №32 от 18.02.08г.</t>
  </si>
  <si>
    <t>Оперативное управление</t>
  </si>
  <si>
    <t>1 0002</t>
  </si>
  <si>
    <t>2-х этажное здание  школы</t>
  </si>
  <si>
    <t>404547 Волгоградская обл., Калачевский р-он п.Береславка ул.Школьная 2</t>
  </si>
  <si>
    <t>Кадастровый (или условный) номер: 34-34-07/005/2012-402</t>
  </si>
  <si>
    <t>Здание 597,1м.кв., подвал 204,4м.кв.;Фундамент-бетонный, стены-кирпичные, кровля-шифер;</t>
  </si>
  <si>
    <t xml:space="preserve"> Свидетельство о гос.регистрации 34 АА 521703 от 20.04.2012г.</t>
  </si>
  <si>
    <t>Договор  оперативного управления N19от 06.03.17г.</t>
  </si>
  <si>
    <t>МКУ "АХС Береславского СП"</t>
  </si>
  <si>
    <t>1 0003</t>
  </si>
  <si>
    <t>Дом быта п.Береславка д.3а</t>
  </si>
  <si>
    <t>404547 Волгоградская обл., Калачевский р-он п.Береславка дом №3А</t>
  </si>
  <si>
    <t>34:09:000000:3742</t>
  </si>
  <si>
    <t>Помещение 244,2кв.м.,крыльцо 60,5кв.м., фундамент-железобетонные блоки, стены-кирпичные, крыша-мягкая на битумной массе, полы-бетонные, проемы-двойные створные, внутренняя отделка-штукатурка стен;</t>
  </si>
  <si>
    <t xml:space="preserve"> Свидетельство о гос.регистрации 34 АБ 165204 от 17.12.2008г.</t>
  </si>
  <si>
    <t>1 0004</t>
  </si>
  <si>
    <t>2-х этажное здание административ.</t>
  </si>
  <si>
    <t>404547 Волгоградская обл., Калачевский р-он п.Береславка ул.Ленина 24"А"</t>
  </si>
  <si>
    <t>34:09:000000:4372</t>
  </si>
  <si>
    <t>площадь общая 542,3кв.м.;Стены-кирпичные, полы-дощатые, перекрытия-железобетонное, крыша-шиферная;;;</t>
  </si>
  <si>
    <t xml:space="preserve">Свидетельство о гос.регистрации 34-АА №633686 от 13.03.2012г. </t>
  </si>
  <si>
    <t>1998г.</t>
  </si>
  <si>
    <t>1 0009</t>
  </si>
  <si>
    <t>Котельная N14</t>
  </si>
  <si>
    <t>404547 Волгоградская обл., Калачевский р-он п. Береславка д.9 "А"</t>
  </si>
  <si>
    <t>Кадастровый (или условный) номер: 34-34-07/005/2012-403</t>
  </si>
  <si>
    <t>Площадь общая 454,0 кв.м., высота 7,55м., 3,9м. Площадь участка 494,2кв.м.;</t>
  </si>
  <si>
    <t>Свидетельство о гос регистрации 34-АА №521707 от 20.04.2012г.</t>
  </si>
  <si>
    <t>1 0080</t>
  </si>
  <si>
    <t>Сельский дом культуры "Целинны"</t>
  </si>
  <si>
    <t xml:space="preserve">404545 Волгоградская обл., Калачевский р-он, п.Отделение №2 с-за "Волго-Дон" ул.Коммунистическая 4а  </t>
  </si>
  <si>
    <t xml:space="preserve">Кадастровый (или условный) номер: 34-34-07/032/2012-463 </t>
  </si>
  <si>
    <t xml:space="preserve">Общая S=727,6кв.м.  фундамент-бетонный ленточный, стены-кирпичные, перегородки-кирпичные, перекрытие чердачное-железобетонное, крыша-шиферная, полы -бетонные,дощатые.                           </t>
  </si>
  <si>
    <t xml:space="preserve">Свидетельство о гос.регистрации 34 АА 934954 дпта выдачи 25.12.12г. </t>
  </si>
  <si>
    <t>Договор оперативного управления N25 от 01.10.18г.</t>
  </si>
  <si>
    <t>1 0081</t>
  </si>
  <si>
    <t>Рокотинский сельский клуб</t>
  </si>
  <si>
    <t xml:space="preserve">404547 Волгоградская обл., Калачевский р-он,  п.Береславка ул.Волгоградская 32а; </t>
  </si>
  <si>
    <t>34:09:050306:106</t>
  </si>
  <si>
    <t xml:space="preserve">фундамент-бетонный ленточный, стены-кирпичные, перекрытие чердачное-деревянное оштукатурено, крыша-шиферная, полы -бетонные.                                                                                                               Общая S=521,6кв.м.                             </t>
  </si>
  <si>
    <t xml:space="preserve"> Свидетельство о гос.регистрации 34 АА 934953 от 25.12.2012г.</t>
  </si>
  <si>
    <t>1958г.</t>
  </si>
  <si>
    <t xml:space="preserve">Ихменения распоряж. N43 р-п от 06.04.17г. </t>
  </si>
  <si>
    <t>1 0082</t>
  </si>
  <si>
    <t>Здание Береславский СДК</t>
  </si>
  <si>
    <t xml:space="preserve">404547 Волгоградская обл., Калачевский р-он, п.Береславка ул.Ленина 23а; </t>
  </si>
  <si>
    <t>34:09:050414:28</t>
  </si>
  <si>
    <r>
      <rPr>
        <sz val="7"/>
        <rFont val="Tahoma"/>
        <family val="2"/>
      </rPr>
      <t>фундамент-железобетонный ленточный, стены-кирпичные, перекрытие чердачное-железобетонные плиты, перекрытие междуэтажное-железобетонные плиты, крыша-металлическая, полы -бетонные,линолеум, керамическая плитка, дощатые окрашенные, проемы оконные-двойные створные, проемы дверные деревянные, филенчатые Общая S=1813,8кв.м.</t>
    </r>
    <r>
      <rPr>
        <sz val="8"/>
        <rFont val="Tahoma"/>
        <family val="0"/>
      </rPr>
      <t xml:space="preserve">                             </t>
    </r>
  </si>
  <si>
    <t xml:space="preserve">Свидетельство о гос.регистрации 34 АБ 207065 от 22.05.2013г. </t>
  </si>
  <si>
    <t>1 0108</t>
  </si>
  <si>
    <t>Здание бани п.Рокотино</t>
  </si>
  <si>
    <t>404547 Волгоградская обл., Калачевский р-он, п.Береславка ул.Волгоградская 33а.</t>
  </si>
  <si>
    <t>34:09:050306:90</t>
  </si>
  <si>
    <t>Здание 295,7кв.м., крыльцо 8,6 кв.м.Фундамент-бутовый ленточный, стены- кирпичные, перегородки - кирпичные, перекрытие - железобетонное, крыша шиферная, полы-бетонные.</t>
  </si>
  <si>
    <t>Сооружения</t>
  </si>
  <si>
    <t>1 0005</t>
  </si>
  <si>
    <t>Площадка для забора питьевой воды</t>
  </si>
  <si>
    <t xml:space="preserve">404547 Волгоградская обл., Калачевский р-он п.Береславка ул.Приканальная 1. </t>
  </si>
  <si>
    <t>30 кв.м.;</t>
  </si>
  <si>
    <t>2005г.</t>
  </si>
  <si>
    <t>1 0024</t>
  </si>
  <si>
    <t>Поля фильтрации</t>
  </si>
  <si>
    <t>404547 Волгоградская обл., Калачевский р-он п.Береславка</t>
  </si>
  <si>
    <t>Сооружения канализации площадь 65803 кв.м.</t>
  </si>
  <si>
    <t>1966г.</t>
  </si>
  <si>
    <t>расп.№ 37 р-п от 01.04.16г.</t>
  </si>
  <si>
    <t>1 0075</t>
  </si>
  <si>
    <t>Остановка</t>
  </si>
  <si>
    <t>404547 Волгоградская обл., Калачевский р-он, п.Береславка , ул.Новая 26; ;</t>
  </si>
  <si>
    <t>кирпичная</t>
  </si>
  <si>
    <t>1 0076</t>
  </si>
  <si>
    <t>404547 Волгоградская обл., Калачевский р-он, п.Береславка; ул.Придорожная 26</t>
  </si>
  <si>
    <t>списание решение №34 от 08.07.20г.</t>
  </si>
  <si>
    <t>1 0077</t>
  </si>
  <si>
    <t>404547 Волгоградская обл., Калачевский р-он, п.Береславка; ул.Октябрьская;</t>
  </si>
  <si>
    <t>1 0078</t>
  </si>
  <si>
    <t>404547 Волгоградская обл., Калачевский р-он, п.Береславка; ул.Придорожная</t>
  </si>
  <si>
    <t>1 0079</t>
  </si>
  <si>
    <t>404547 Волгоградская обл., Калачевский р-он, п.Береславка; ул.Придорожная;</t>
  </si>
  <si>
    <t>1 0086</t>
  </si>
  <si>
    <t xml:space="preserve">Стадион </t>
  </si>
  <si>
    <t>404547 Волгоградская обл., Калачевский р-он, п.Береславка ул.Лагутина 41</t>
  </si>
  <si>
    <t>26590кв.м.</t>
  </si>
  <si>
    <t>1 0087</t>
  </si>
  <si>
    <t>Площадка для провед.культ.мас.мероприят.</t>
  </si>
  <si>
    <t>404547 Волгоградская обл., Калачевский р-он, п.Береславка ул.Ленина 23г</t>
  </si>
  <si>
    <t>1 0088</t>
  </si>
  <si>
    <t>Площадка</t>
  </si>
  <si>
    <t>404547 Волгоградская обл., Калачевский р-он, п.Береславка ул.Ленина 24д;</t>
  </si>
  <si>
    <t>1 0089</t>
  </si>
  <si>
    <t>Площадка п.Отделение №2 с-за "Волго-Дон"</t>
  </si>
  <si>
    <t>404545 Волгоградская обл., Калачевский р-он, п.Отделение N2 с-за "Волго-Дон"  ул.Коммунистическая 10б</t>
  </si>
  <si>
    <t>34:09:000000:0000:216:000645</t>
  </si>
  <si>
    <t xml:space="preserve">Асфальтир.площадка для отдыха, площадь участка фактическая-142,2кв.м., застроенная 21,3 кв.м. сцена 16,2кв.м.фундам.-бутовый ленточный, стены-кирпичные,полы-бетонные </t>
  </si>
  <si>
    <t>1 0090</t>
  </si>
  <si>
    <t>404547 Волгоградская обл., Калачевский р-он, п.Береславка, ул.Волгоградская 32б;</t>
  </si>
  <si>
    <t>1 0091</t>
  </si>
  <si>
    <t>404547 Волгоградская обл., Калачевский р-он, п.Береславка, дом 3г;</t>
  </si>
  <si>
    <t>1 0092</t>
  </si>
  <si>
    <t>Детский городок</t>
  </si>
  <si>
    <t>404547 Волгоградская обл., Калачевский р-он, п.Береславка возле дома №34</t>
  </si>
  <si>
    <t xml:space="preserve">2005г. </t>
  </si>
  <si>
    <t>1 0093</t>
  </si>
  <si>
    <t>404547 Волгоградская обл., Калачевский р-он, п.Береславка возле дома №26</t>
  </si>
  <si>
    <t>1 0094</t>
  </si>
  <si>
    <t>Площадка детская игровая</t>
  </si>
  <si>
    <t>404547 Волгоградская обл., Калачевский р-он, п.Береславка возле дома №40</t>
  </si>
  <si>
    <t>1 0095</t>
  </si>
  <si>
    <t>404547 Волгоградская обл., Калачевский р-он, п.Береславка возле дома №37</t>
  </si>
  <si>
    <t>1 0096</t>
  </si>
  <si>
    <t>Тротуар</t>
  </si>
  <si>
    <t xml:space="preserve"> 404547 Волгоградская обл., Калачевский р-он, п.Береславка </t>
  </si>
  <si>
    <t>5180м.;</t>
  </si>
  <si>
    <t>1 0104</t>
  </si>
  <si>
    <t>Туалет</t>
  </si>
  <si>
    <t>404547 Волгоградская обл., Калачевский р-он, п.Береславка;ул.Октябрьская 7</t>
  </si>
  <si>
    <t>кирпичный</t>
  </si>
  <si>
    <t>изменение баланс ст. расп.№120р-п от 08.10.16г.</t>
  </si>
  <si>
    <t>1 0105</t>
  </si>
  <si>
    <t>404547 Волгоградская обл., Калачевский р-он, п.Береславка;ул.Волгоградская 32в.</t>
  </si>
  <si>
    <t>изменение баланс ст. расп.№79р-п от 29.07.16г.</t>
  </si>
  <si>
    <t>1 0369</t>
  </si>
  <si>
    <t>13.08.2020г.</t>
  </si>
  <si>
    <t>Пешеходная дорожка ул.Механизаторов</t>
  </si>
  <si>
    <t>0000001024</t>
  </si>
  <si>
    <t>404548 Волгоградская обл., Калачевский р-он, п.Береславка;ул.Механизаторов</t>
  </si>
  <si>
    <t xml:space="preserve">асфальтированная пешеходная дорожка, 300п.м. </t>
  </si>
  <si>
    <t>Акт №1 от 14.07.2020г., распоряжение №103 от 15.08.20г.</t>
  </si>
  <si>
    <t>15.08.2020г.</t>
  </si>
  <si>
    <t>1 0106</t>
  </si>
  <si>
    <t>Место для отдыха на воде</t>
  </si>
  <si>
    <t>1 0107</t>
  </si>
  <si>
    <r>
      <rPr>
        <sz val="8"/>
        <rFont val="Tahoma"/>
        <family val="0"/>
      </rPr>
      <t xml:space="preserve">Береславское сельское </t>
    </r>
    <r>
      <rPr>
        <b/>
        <sz val="8"/>
        <rFont val="Tahoma"/>
        <family val="2"/>
      </rPr>
      <t>кладбище</t>
    </r>
  </si>
  <si>
    <t>404547 Волгоградская обл., Калачевский р-он, п.Береславка ул.Свабоды 1</t>
  </si>
  <si>
    <t>Ограждение кладбища 1234м. (сетка рабица 600м., стальные секции 634м.)</t>
  </si>
  <si>
    <t>1 0083</t>
  </si>
  <si>
    <t>Памятник героям ВОВ</t>
  </si>
  <si>
    <t xml:space="preserve">404547 Волгоградская обл., Калачевский р-он, п.Береславка ул.Волгоградская 32г; </t>
  </si>
  <si>
    <t>34:09:000000:3750</t>
  </si>
  <si>
    <t>Площадь застройки 18,7кв.м., памятник металич.конструкция гранит</t>
  </si>
  <si>
    <t>34-34/007-34/035/026/2016-338/1 от 16.11.16г.</t>
  </si>
  <si>
    <t>1 0084</t>
  </si>
  <si>
    <t>Памятник "Неизвестному солдату"</t>
  </si>
  <si>
    <t xml:space="preserve">404547 Волгоградская обл., Калачевский р-он, п.Береславка ул.Школьная 4; </t>
  </si>
  <si>
    <t xml:space="preserve">34:09:000000:4379 </t>
  </si>
  <si>
    <t>Площадь застройки 3,1кв.м. Памятник бетонно-металлический, забор -метал 58.1м., тротуарная плитка</t>
  </si>
  <si>
    <t>34-34/007-34/035/026/2016-337/1 от 16.11.16г.</t>
  </si>
  <si>
    <t>1980г.</t>
  </si>
  <si>
    <t>1 0085</t>
  </si>
  <si>
    <t>Памятник В.И. Ленину</t>
  </si>
  <si>
    <t>404547 Волгоградская обл., Калачевский р-он, п.Береславка  ул.Октябрьская 1б</t>
  </si>
  <si>
    <t>34:09:000000:4011</t>
  </si>
  <si>
    <t xml:space="preserve">Площадь застройки 15.6кв.м. Фундамент-бетонный, надземная часть -сборный железобетон, оштукатурено, размеры: у основания низ 3,85*3,85, верх 1,5*1,5, высота 6,7м.; </t>
  </si>
  <si>
    <t>34-34/007-34/035/026/2016-336/1 от 16.11.16г.</t>
  </si>
  <si>
    <t>1969г.</t>
  </si>
  <si>
    <t>1 0097</t>
  </si>
  <si>
    <t xml:space="preserve">Парк №1  </t>
  </si>
  <si>
    <t>404547 Волгоградская обл., Калачевский р-он,п.Береславка ул.Октябрьская 7а</t>
  </si>
  <si>
    <t>13800 м.кв., засажен деревьями-вяз, береза, бордюрным кустарником, на территории располодены цветочные клумбы площадью 300м.кв.,тротуары длинной 400м.кв.</t>
  </si>
  <si>
    <t>1963г.</t>
  </si>
  <si>
    <t>1 0098</t>
  </si>
  <si>
    <t xml:space="preserve">Парк №2  </t>
  </si>
  <si>
    <t>404547 Волгоградская обл., Калачевский р-он, п.Береславка  ул.Октябрьская 4а  у ДК "Родина"</t>
  </si>
  <si>
    <t>Засажен деревьями - вяз, береза, абрикос, кустарником, шиповник</t>
  </si>
  <si>
    <t>1 0099</t>
  </si>
  <si>
    <t>Парк №3</t>
  </si>
  <si>
    <t>404547 Волгоградская обл., Калачевский р-он, п.Береславка, ул.Октябрьская 1а.</t>
  </si>
  <si>
    <t>На территории парка расположен памятник В.И. Ленину, тротуар длиной 220м., засажен деревьями - вяз, клен. 15376м.кв.</t>
  </si>
  <si>
    <t>1 0100</t>
  </si>
  <si>
    <t xml:space="preserve">Парк №4 </t>
  </si>
  <si>
    <t>404547 Волгоградская обл., Калачевский р-он, п.Береславка ул.Механизаторов 2а,</t>
  </si>
  <si>
    <t>29568 м.кв. Засажен деревьями - вяз, клен, акация.;1962г.</t>
  </si>
  <si>
    <t>1 0101</t>
  </si>
  <si>
    <t xml:space="preserve">Парк №5  </t>
  </si>
  <si>
    <t>404547 Волгоградская обл., Калачевский р-он, п.Береславка дом 33;</t>
  </si>
  <si>
    <t>Возле дома №33</t>
  </si>
  <si>
    <t>1 0102</t>
  </si>
  <si>
    <t xml:space="preserve">Парк №6 </t>
  </si>
  <si>
    <t>404547 Волгоградская обл., Калачевский р-он, п.Береславка ул.Волгоградская</t>
  </si>
  <si>
    <t>1 0103</t>
  </si>
  <si>
    <t>Цветочная клумба</t>
  </si>
  <si>
    <t>1000112-1000115</t>
  </si>
  <si>
    <t>404547 Волгоградская обл., Калачевский р-он, п.Береславка, п.Береславка д.27</t>
  </si>
  <si>
    <t xml:space="preserve"> 4 шт.; 300 кв.м.</t>
  </si>
  <si>
    <t>ВСЕГО:</t>
  </si>
  <si>
    <t>/  Горюнова О.М./</t>
  </si>
  <si>
    <t>( подпись )</t>
  </si>
  <si>
    <t>( расшифровка подписи )</t>
  </si>
  <si>
    <t>"01" января 2021 г.</t>
  </si>
  <si>
    <t>/  Заброда Г.В. /</t>
  </si>
  <si>
    <t>/  Жарова Л.И. /</t>
  </si>
  <si>
    <t>АХС</t>
  </si>
  <si>
    <t>адм</t>
  </si>
  <si>
    <t>культура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</si>
</sst>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@"/>
    <numFmt numFmtId="167" formatCode="#,##0"/>
    <numFmt numFmtId="168" formatCode="0.00"/>
    <numFmt numFmtId="169" formatCode="[h]:mm:ss"/>
    <numFmt numFmtId="170" formatCode="_ &quot;$U &quot;* #,##0.00_ ;_ &quot;$U &quot;* \-#,##0.00_ ;_ &quot;$U &quot;* \-??_ ;_ @_ "/>
  </numFmts>
  <fonts count="20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Tahoma"/>
      <family val="2"/>
    </font>
    <font>
      <sz val="7"/>
      <name val="Tahoma"/>
      <family val="0"/>
    </font>
    <font>
      <b/>
      <sz val="9"/>
      <name val="Arial"/>
      <family val="2"/>
    </font>
    <font>
      <b/>
      <sz val="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6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3" fillId="0" borderId="2" xfId="0" applyNumberFormat="1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>
      <alignment horizontal="center"/>
    </xf>
    <xf numFmtId="164" fontId="7" fillId="0" borderId="1" xfId="0" applyNumberFormat="1" applyFont="1" applyFill="1" applyBorder="1" applyAlignment="1" applyProtection="1">
      <alignment horizontal="left" vertical="center"/>
      <protection/>
    </xf>
    <xf numFmtId="166" fontId="1" fillId="2" borderId="2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2" xfId="0" applyNumberFormat="1" applyFont="1" applyFill="1" applyBorder="1" applyAlignment="1" applyProtection="1">
      <alignment horizontal="left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1" xfId="0" applyNumberFormat="1" applyFont="1" applyFill="1" applyBorder="1" applyAlignment="1" applyProtection="1">
      <alignment horizontal="center" vertical="center"/>
      <protection/>
    </xf>
    <xf numFmtId="165" fontId="3" fillId="2" borderId="1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Fill="1" applyBorder="1" applyAlignment="1" applyProtection="1">
      <alignment horizontal="left" vertical="center" wrapText="1"/>
      <protection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8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wrapText="1"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center" vertical="center" wrapText="1"/>
    </xf>
    <xf numFmtId="166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3" fillId="3" borderId="1" xfId="0" applyNumberFormat="1" applyFont="1" applyFill="1" applyBorder="1" applyAlignment="1" applyProtection="1">
      <alignment horizontal="center" vertical="center" wrapText="1"/>
      <protection/>
    </xf>
    <xf numFmtId="164" fontId="3" fillId="3" borderId="1" xfId="0" applyNumberFormat="1" applyFont="1" applyFill="1" applyBorder="1" applyAlignment="1" applyProtection="1">
      <alignment horizontal="left" vertical="center" wrapText="1"/>
      <protection/>
    </xf>
    <xf numFmtId="164" fontId="3" fillId="3" borderId="2" xfId="0" applyNumberFormat="1" applyFont="1" applyFill="1" applyBorder="1" applyAlignment="1" applyProtection="1">
      <alignment horizontal="left" vertical="center" wrapText="1"/>
      <protection/>
    </xf>
    <xf numFmtId="165" fontId="3" fillId="3" borderId="1" xfId="0" applyNumberFormat="1" applyFont="1" applyFill="1" applyBorder="1" applyAlignment="1" applyProtection="1">
      <alignment horizontal="center" vertical="center"/>
      <protection/>
    </xf>
    <xf numFmtId="165" fontId="3" fillId="3" borderId="1" xfId="0" applyNumberFormat="1" applyFont="1" applyFill="1" applyBorder="1" applyAlignment="1" applyProtection="1">
      <alignment horizontal="right" vertical="center"/>
      <protection/>
    </xf>
    <xf numFmtId="164" fontId="1" fillId="3" borderId="1" xfId="0" applyNumberFormat="1" applyFont="1" applyFill="1" applyBorder="1" applyAlignment="1" applyProtection="1">
      <alignment horizontal="left" vertical="center" wrapText="1"/>
      <protection/>
    </xf>
    <xf numFmtId="164" fontId="0" fillId="3" borderId="1" xfId="0" applyFill="1" applyBorder="1" applyAlignment="1">
      <alignment/>
    </xf>
    <xf numFmtId="164" fontId="0" fillId="3" borderId="1" xfId="0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vertical="center" wrapText="1"/>
    </xf>
    <xf numFmtId="164" fontId="6" fillId="3" borderId="2" xfId="0" applyFont="1" applyFill="1" applyBorder="1" applyAlignment="1">
      <alignment horizontal="center" wrapText="1"/>
    </xf>
    <xf numFmtId="164" fontId="0" fillId="2" borderId="0" xfId="0" applyFill="1" applyAlignment="1">
      <alignment/>
    </xf>
    <xf numFmtId="164" fontId="6" fillId="3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2" xfId="0" applyNumberFormat="1" applyFont="1" applyFill="1" applyBorder="1" applyAlignment="1" applyProtection="1">
      <alignment horizontal="left" vertical="center" wrapText="1"/>
      <protection/>
    </xf>
    <xf numFmtId="165" fontId="3" fillId="2" borderId="1" xfId="0" applyNumberFormat="1" applyFont="1" applyFill="1" applyBorder="1" applyAlignment="1" applyProtection="1">
      <alignment horizontal="center" vertical="center"/>
      <protection/>
    </xf>
    <xf numFmtId="164" fontId="1" fillId="2" borderId="1" xfId="0" applyNumberFormat="1" applyFont="1" applyFill="1" applyBorder="1" applyAlignment="1" applyProtection="1">
      <alignment horizontal="left" vertical="center" wrapText="1"/>
      <protection/>
    </xf>
    <xf numFmtId="164" fontId="0" fillId="2" borderId="1" xfId="0" applyFill="1" applyBorder="1" applyAlignment="1">
      <alignment/>
    </xf>
    <xf numFmtId="164" fontId="0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 applyProtection="1">
      <alignment horizontal="center" vertical="center" wrapText="1"/>
      <protection/>
    </xf>
    <xf numFmtId="166" fontId="3" fillId="3" borderId="1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Font="1" applyFill="1" applyBorder="1" applyAlignment="1">
      <alignment wrapText="1"/>
    </xf>
    <xf numFmtId="164" fontId="9" fillId="3" borderId="1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wrapText="1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6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3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wrapText="1"/>
    </xf>
    <xf numFmtId="164" fontId="9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6" fontId="7" fillId="2" borderId="1" xfId="0" applyNumberFormat="1" applyFont="1" applyFill="1" applyBorder="1" applyAlignment="1" applyProtection="1">
      <alignment horizontal="left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/>
      <protection/>
    </xf>
    <xf numFmtId="165" fontId="10" fillId="2" borderId="1" xfId="0" applyNumberFormat="1" applyFont="1" applyFill="1" applyBorder="1" applyAlignment="1" applyProtection="1">
      <alignment horizontal="center" vertical="center"/>
      <protection/>
    </xf>
    <xf numFmtId="164" fontId="6" fillId="0" borderId="4" xfId="0" applyFont="1" applyBorder="1" applyAlignment="1">
      <alignment/>
    </xf>
    <xf numFmtId="164" fontId="6" fillId="0" borderId="0" xfId="0" applyFont="1" applyBorder="1" applyAlignment="1">
      <alignment/>
    </xf>
    <xf numFmtId="165" fontId="10" fillId="2" borderId="1" xfId="0" applyNumberFormat="1" applyFont="1" applyFill="1" applyBorder="1" applyAlignment="1" applyProtection="1">
      <alignment horizontal="right" vertical="center"/>
      <protection/>
    </xf>
    <xf numFmtId="164" fontId="9" fillId="2" borderId="1" xfId="0" applyFont="1" applyFill="1" applyBorder="1" applyAlignment="1">
      <alignment vertical="center"/>
    </xf>
    <xf numFmtId="164" fontId="6" fillId="2" borderId="1" xfId="0" applyFont="1" applyFill="1" applyBorder="1" applyAlignment="1">
      <alignment vertical="center" wrapText="1"/>
    </xf>
    <xf numFmtId="164" fontId="0" fillId="2" borderId="1" xfId="0" applyFill="1" applyBorder="1" applyAlignment="1">
      <alignment vertical="center" wrapText="1"/>
    </xf>
    <xf numFmtId="165" fontId="10" fillId="2" borderId="2" xfId="0" applyNumberFormat="1" applyFont="1" applyFill="1" applyBorder="1" applyAlignment="1" applyProtection="1">
      <alignment horizontal="right" vertical="center"/>
      <protection/>
    </xf>
    <xf numFmtId="165" fontId="10" fillId="2" borderId="3" xfId="0" applyNumberFormat="1" applyFont="1" applyFill="1" applyBorder="1" applyAlignment="1" applyProtection="1">
      <alignment horizontal="right" vertical="center"/>
      <protection/>
    </xf>
    <xf numFmtId="164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10" fillId="0" borderId="1" xfId="0" applyNumberFormat="1" applyFont="1" applyFill="1" applyBorder="1" applyAlignment="1" applyProtection="1">
      <alignment horizontal="left" vertical="center" wrapText="1"/>
      <protection/>
    </xf>
    <xf numFmtId="167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Fill="1" applyBorder="1" applyAlignment="1" applyProtection="1">
      <alignment horizontal="right" vertical="center"/>
      <protection/>
    </xf>
    <xf numFmtId="164" fontId="6" fillId="0" borderId="1" xfId="0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5" fillId="0" borderId="1" xfId="0" applyFont="1" applyBorder="1" applyAlignment="1">
      <alignment vertical="center" wrapText="1"/>
    </xf>
    <xf numFmtId="164" fontId="11" fillId="0" borderId="1" xfId="0" applyNumberFormat="1" applyFont="1" applyFill="1" applyBorder="1" applyAlignment="1" applyProtection="1">
      <alignment horizontal="left" vertical="center" wrapText="1"/>
      <protection/>
    </xf>
    <xf numFmtId="165" fontId="3" fillId="0" borderId="1" xfId="0" applyNumberFormat="1" applyFont="1" applyFill="1" applyBorder="1" applyAlignment="1" applyProtection="1">
      <alignment horizontal="right" vertical="center"/>
      <protection/>
    </xf>
    <xf numFmtId="164" fontId="3" fillId="0" borderId="5" xfId="0" applyNumberFormat="1" applyFont="1" applyFill="1" applyBorder="1" applyAlignment="1" applyProtection="1">
      <alignment horizontal="center" vertical="center" wrapText="1"/>
      <protection/>
    </xf>
    <xf numFmtId="164" fontId="6" fillId="0" borderId="6" xfId="0" applyFont="1" applyBorder="1" applyAlignment="1">
      <alignment/>
    </xf>
    <xf numFmtId="164" fontId="6" fillId="0" borderId="7" xfId="0" applyFont="1" applyBorder="1" applyAlignment="1">
      <alignment/>
    </xf>
    <xf numFmtId="165" fontId="10" fillId="2" borderId="5" xfId="0" applyNumberFormat="1" applyFont="1" applyFill="1" applyBorder="1" applyAlignment="1" applyProtection="1">
      <alignment horizontal="right" vertical="center"/>
      <protection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left" vertical="center"/>
    </xf>
    <xf numFmtId="166" fontId="15" fillId="0" borderId="1" xfId="0" applyNumberFormat="1" applyFont="1" applyBorder="1" applyAlignment="1">
      <alignment horizontal="left" vertical="center"/>
    </xf>
    <xf numFmtId="166" fontId="0" fillId="0" borderId="1" xfId="0" applyNumberFormat="1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left" vertical="center"/>
    </xf>
    <xf numFmtId="166" fontId="0" fillId="0" borderId="1" xfId="0" applyNumberFormat="1" applyBorder="1" applyAlignment="1">
      <alignment horizontal="center" vertical="center"/>
    </xf>
    <xf numFmtId="166" fontId="14" fillId="0" borderId="2" xfId="0" applyNumberFormat="1" applyFont="1" applyBorder="1" applyAlignment="1">
      <alignment horizontal="left" vertical="center"/>
    </xf>
    <xf numFmtId="165" fontId="10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3" xfId="0" applyBorder="1" applyAlignment="1">
      <alignment horizontal="center"/>
    </xf>
    <xf numFmtId="164" fontId="6" fillId="2" borderId="3" xfId="0" applyFont="1" applyFill="1" applyBorder="1" applyAlignment="1">
      <alignment vertical="center" wrapText="1"/>
    </xf>
    <xf numFmtId="164" fontId="5" fillId="0" borderId="3" xfId="0" applyFont="1" applyBorder="1" applyAlignment="1">
      <alignment vertical="center" wrapText="1"/>
    </xf>
    <xf numFmtId="164" fontId="0" fillId="0" borderId="5" xfId="0" applyBorder="1" applyAlignment="1">
      <alignment horizontal="center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2" xfId="0" applyNumberFormat="1" applyFont="1" applyFill="1" applyBorder="1" applyAlignment="1" applyProtection="1">
      <alignment horizontal="center" vertical="center" wrapText="1"/>
      <protection/>
    </xf>
    <xf numFmtId="167" fontId="3" fillId="2" borderId="1" xfId="0" applyNumberFormat="1" applyFont="1" applyFill="1" applyBorder="1" applyAlignment="1" applyProtection="1">
      <alignment horizontal="center" vertical="center" wrapText="1"/>
      <protection/>
    </xf>
    <xf numFmtId="168" fontId="3" fillId="2" borderId="1" xfId="0" applyNumberFormat="1" applyFont="1" applyFill="1" applyBorder="1" applyAlignment="1" applyProtection="1">
      <alignment horizontal="center" vertical="center"/>
      <protection/>
    </xf>
    <xf numFmtId="165" fontId="3" fillId="2" borderId="2" xfId="0" applyNumberFormat="1" applyFont="1" applyFill="1" applyBorder="1" applyAlignment="1" applyProtection="1">
      <alignment horizontal="right" vertical="center"/>
      <protection/>
    </xf>
    <xf numFmtId="164" fontId="0" fillId="2" borderId="1" xfId="0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 applyProtection="1">
      <alignment horizontal="center" vertical="center" wrapText="1"/>
      <protection/>
    </xf>
    <xf numFmtId="164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3" fillId="4" borderId="1" xfId="0" applyNumberFormat="1" applyFont="1" applyFill="1" applyBorder="1" applyAlignment="1" applyProtection="1">
      <alignment horizontal="left" vertical="center" wrapText="1"/>
      <protection/>
    </xf>
    <xf numFmtId="164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3" fillId="4" borderId="2" xfId="0" applyNumberFormat="1" applyFont="1" applyFill="1" applyBorder="1" applyAlignment="1" applyProtection="1">
      <alignment horizontal="left" vertical="center" wrapText="1"/>
      <protection/>
    </xf>
    <xf numFmtId="169" fontId="3" fillId="4" borderId="2" xfId="0" applyNumberFormat="1" applyFont="1" applyFill="1" applyBorder="1" applyAlignment="1" applyProtection="1">
      <alignment horizontal="left" vertical="center" wrapText="1"/>
      <protection/>
    </xf>
    <xf numFmtId="168" fontId="3" fillId="4" borderId="1" xfId="0" applyNumberFormat="1" applyFont="1" applyFill="1" applyBorder="1" applyAlignment="1" applyProtection="1">
      <alignment horizontal="center" vertical="center"/>
      <protection/>
    </xf>
    <xf numFmtId="165" fontId="3" fillId="4" borderId="2" xfId="0" applyNumberFormat="1" applyFont="1" applyFill="1" applyBorder="1" applyAlignment="1" applyProtection="1">
      <alignment horizontal="right" vertical="center"/>
      <protection/>
    </xf>
    <xf numFmtId="164" fontId="0" fillId="4" borderId="1" xfId="0" applyFill="1" applyBorder="1" applyAlignment="1">
      <alignment/>
    </xf>
    <xf numFmtId="164" fontId="6" fillId="4" borderId="1" xfId="0" applyFont="1" applyFill="1" applyBorder="1" applyAlignment="1">
      <alignment vertical="center" wrapText="1"/>
    </xf>
    <xf numFmtId="164" fontId="0" fillId="4" borderId="1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 applyProtection="1">
      <alignment horizontal="center" vertical="center"/>
      <protection/>
    </xf>
    <xf numFmtId="168" fontId="6" fillId="0" borderId="1" xfId="0" applyNumberFormat="1" applyFont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6" fontId="1" fillId="4" borderId="2" xfId="0" applyNumberFormat="1" applyFont="1" applyFill="1" applyBorder="1" applyAlignment="1" applyProtection="1">
      <alignment horizontal="center" vertical="center" wrapText="1"/>
      <protection/>
    </xf>
    <xf numFmtId="168" fontId="3" fillId="4" borderId="1" xfId="0" applyNumberFormat="1" applyFont="1" applyFill="1" applyBorder="1" applyAlignment="1" applyProtection="1">
      <alignment horizontal="center" vertical="center" wrapText="1"/>
      <protection/>
    </xf>
    <xf numFmtId="165" fontId="3" fillId="4" borderId="1" xfId="0" applyNumberFormat="1" applyFont="1" applyFill="1" applyBorder="1" applyAlignment="1" applyProtection="1">
      <alignment horizontal="right" vertical="center"/>
      <protection/>
    </xf>
    <xf numFmtId="164" fontId="1" fillId="4" borderId="5" xfId="0" applyNumberFormat="1" applyFont="1" applyFill="1" applyBorder="1" applyAlignment="1" applyProtection="1">
      <alignment horizontal="left" vertical="center" wrapText="1"/>
      <protection/>
    </xf>
    <xf numFmtId="164" fontId="16" fillId="4" borderId="1" xfId="0" applyFont="1" applyFill="1" applyBorder="1" applyAlignment="1">
      <alignment vertical="center" wrapText="1"/>
    </xf>
    <xf numFmtId="164" fontId="0" fillId="4" borderId="1" xfId="0" applyFont="1" applyFill="1" applyBorder="1" applyAlignment="1">
      <alignment horizontal="center" vertical="center" wrapText="1"/>
    </xf>
    <xf numFmtId="168" fontId="3" fillId="4" borderId="5" xfId="0" applyNumberFormat="1" applyFont="1" applyFill="1" applyBorder="1" applyAlignment="1" applyProtection="1">
      <alignment horizontal="center" vertical="center" wrapText="1"/>
      <protection/>
    </xf>
    <xf numFmtId="164" fontId="11" fillId="4" borderId="1" xfId="0" applyNumberFormat="1" applyFont="1" applyFill="1" applyBorder="1" applyAlignment="1" applyProtection="1">
      <alignment horizontal="center" vertical="center" wrapText="1"/>
      <protection/>
    </xf>
    <xf numFmtId="166" fontId="1" fillId="2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2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6" xfId="0" applyNumberFormat="1" applyFont="1" applyFill="1" applyBorder="1" applyAlignment="1" applyProtection="1">
      <alignment horizontal="center" vertical="center" wrapText="1"/>
      <protection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165" fontId="3" fillId="0" borderId="6" xfId="0" applyNumberFormat="1" applyFont="1" applyFill="1" applyBorder="1" applyAlignment="1" applyProtection="1">
      <alignment horizontal="center" vertical="center"/>
      <protection/>
    </xf>
    <xf numFmtId="168" fontId="6" fillId="0" borderId="10" xfId="0" applyNumberFormat="1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5" fillId="0" borderId="10" xfId="0" applyFont="1" applyBorder="1" applyAlignment="1">
      <alignment vertical="center" wrapText="1"/>
    </xf>
    <xf numFmtId="166" fontId="17" fillId="2" borderId="1" xfId="0" applyNumberFormat="1" applyFont="1" applyFill="1" applyBorder="1" applyAlignment="1" applyProtection="1">
      <alignment horizontal="left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167" fontId="3" fillId="3" borderId="1" xfId="0" applyNumberFormat="1" applyFont="1" applyFill="1" applyBorder="1" applyAlignment="1" applyProtection="1">
      <alignment horizontal="center" vertical="center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Font="1" applyFill="1" applyBorder="1" applyAlignment="1">
      <alignment vertical="center" wrapText="1"/>
    </xf>
    <xf numFmtId="164" fontId="5" fillId="3" borderId="1" xfId="0" applyFont="1" applyFill="1" applyBorder="1" applyAlignment="1">
      <alignment vertical="center" wrapText="1"/>
    </xf>
    <xf numFmtId="164" fontId="6" fillId="0" borderId="0" xfId="0" applyFont="1" applyBorder="1" applyAlignment="1">
      <alignment horizontal="center"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8" fontId="0" fillId="2" borderId="1" xfId="0" applyNumberFormat="1" applyFont="1" applyFill="1" applyBorder="1" applyAlignment="1" applyProtection="1">
      <alignment horizontal="left" vertical="center" wrapText="1"/>
      <protection/>
    </xf>
    <xf numFmtId="168" fontId="0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2" borderId="1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1" xfId="0" applyFont="1" applyFill="1" applyBorder="1" applyAlignment="1">
      <alignment horizontal="center" vertical="center" wrapText="1"/>
    </xf>
    <xf numFmtId="170" fontId="6" fillId="0" borderId="2" xfId="17" applyFont="1" applyFill="1" applyBorder="1" applyAlignment="1" applyProtection="1">
      <alignment horizontal="center" wrapText="1"/>
      <protection/>
    </xf>
    <xf numFmtId="164" fontId="0" fillId="0" borderId="0" xfId="0" applyFont="1" applyAlignment="1">
      <alignment horizontal="center" vertical="center"/>
    </xf>
    <xf numFmtId="166" fontId="3" fillId="2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6" fontId="17" fillId="2" borderId="2" xfId="0" applyNumberFormat="1" applyFont="1" applyFill="1" applyBorder="1" applyAlignment="1" applyProtection="1">
      <alignment horizontal="left" vertical="center" wrapText="1"/>
      <protection/>
    </xf>
    <xf numFmtId="165" fontId="10" fillId="0" borderId="1" xfId="0" applyNumberFormat="1" applyFont="1" applyFill="1" applyBorder="1" applyAlignment="1" applyProtection="1">
      <alignment horizontal="right" vertical="center"/>
      <protection/>
    </xf>
    <xf numFmtId="164" fontId="6" fillId="0" borderId="6" xfId="0" applyFont="1" applyBorder="1" applyAlignment="1">
      <alignment wrapText="1"/>
    </xf>
    <xf numFmtId="164" fontId="6" fillId="0" borderId="8" xfId="0" applyFont="1" applyBorder="1" applyAlignment="1">
      <alignment wrapText="1"/>
    </xf>
    <xf numFmtId="168" fontId="3" fillId="0" borderId="1" xfId="0" applyNumberFormat="1" applyFont="1" applyFill="1" applyBorder="1" applyAlignment="1" applyProtection="1">
      <alignment horizontal="center" vertical="center" wrapText="1"/>
      <protection/>
    </xf>
    <xf numFmtId="168" fontId="6" fillId="0" borderId="1" xfId="0" applyNumberFormat="1" applyFont="1" applyFill="1" applyBorder="1" applyAlignment="1" applyProtection="1">
      <alignment horizontal="left" vertical="center" wrapText="1"/>
      <protection/>
    </xf>
    <xf numFmtId="168" fontId="0" fillId="0" borderId="1" xfId="0" applyNumberFormat="1" applyFont="1" applyFill="1" applyBorder="1" applyAlignment="1" applyProtection="1">
      <alignment horizontal="center" vertical="center" wrapText="1"/>
      <protection/>
    </xf>
    <xf numFmtId="166" fontId="1" fillId="2" borderId="11" xfId="0" applyNumberFormat="1" applyFont="1" applyFill="1" applyBorder="1" applyAlignment="1" applyProtection="1">
      <alignment horizontal="center" vertical="center" wrapText="1"/>
      <protection/>
    </xf>
    <xf numFmtId="165" fontId="10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4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Border="1" applyAlignment="1">
      <alignment vertical="center" wrapText="1"/>
    </xf>
    <xf numFmtId="164" fontId="0" fillId="0" borderId="0" xfId="0" applyFill="1" applyBorder="1" applyAlignment="1">
      <alignment horizontal="center" vertical="center" wrapText="1"/>
    </xf>
    <xf numFmtId="164" fontId="5" fillId="0" borderId="0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1" xfId="0" applyNumberFormat="1" applyFont="1" applyFill="1" applyBorder="1" applyAlignment="1" applyProtection="1">
      <alignment horizontal="right" vertical="center"/>
      <protection/>
    </xf>
    <xf numFmtId="165" fontId="18" fillId="0" borderId="11" xfId="0" applyNumberFormat="1" applyFont="1" applyFill="1" applyBorder="1" applyAlignment="1" applyProtection="1">
      <alignment horizontal="center" vertical="center" wrapText="1"/>
      <protection/>
    </xf>
    <xf numFmtId="165" fontId="0" fillId="0" borderId="4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9" fillId="0" borderId="9" xfId="0" applyNumberFormat="1" applyFont="1" applyFill="1" applyBorder="1" applyAlignment="1" applyProtection="1">
      <alignment horizontal="center" vertical="center"/>
      <protection/>
    </xf>
    <xf numFmtId="164" fontId="3" fillId="0" borderId="7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Border="1" applyAlignment="1" applyProtection="1">
      <alignment horizontal="center" vertical="center"/>
      <protection/>
    </xf>
    <xf numFmtId="168" fontId="0" fillId="4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/>
    </xf>
    <xf numFmtId="168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4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6"/>
  <sheetViews>
    <sheetView tabSelected="1" workbookViewId="0" topLeftCell="A118">
      <pane ySplit="9420" topLeftCell="A125" activePane="topLeft" state="split"/>
      <selection pane="topLeft" activeCell="K71" sqref="K71"/>
      <selection pane="bottomLeft" activeCell="A125" sqref="A125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2.421875" style="0" customWidth="1"/>
    <col min="4" max="4" width="5.140625" style="0" customWidth="1"/>
    <col min="5" max="5" width="11.00390625" style="0" customWidth="1"/>
    <col min="6" max="6" width="12.28125" style="0" customWidth="1"/>
    <col min="7" max="7" width="0.71875" style="0" hidden="1" customWidth="1"/>
    <col min="8" max="8" width="15.7109375" style="0" customWidth="1"/>
    <col min="9" max="9" width="14.8515625" style="0" customWidth="1"/>
    <col min="10" max="10" width="19.7109375" style="0" customWidth="1"/>
    <col min="11" max="11" width="13.00390625" style="0" customWidth="1"/>
    <col min="12" max="12" width="7.7109375" style="0" customWidth="1"/>
    <col min="13" max="13" width="4.7109375" style="0" customWidth="1"/>
    <col min="14" max="14" width="12.140625" style="0" customWidth="1"/>
    <col min="15" max="15" width="8.00390625" style="0" customWidth="1"/>
    <col min="16" max="16" width="7.57421875" style="0" customWidth="1"/>
    <col min="17" max="17" width="9.28125" style="0" customWidth="1"/>
    <col min="21" max="21" width="0.85546875" style="0" customWidth="1"/>
    <col min="22" max="22" width="11.85156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3" t="s">
        <v>1</v>
      </c>
      <c r="B4" s="3"/>
      <c r="C4" s="3" t="s">
        <v>2</v>
      </c>
      <c r="D4" s="3"/>
      <c r="E4" s="3" t="s">
        <v>3</v>
      </c>
      <c r="F4" s="3" t="s">
        <v>4</v>
      </c>
      <c r="G4" s="3"/>
      <c r="H4" s="3"/>
      <c r="I4" s="3" t="s">
        <v>5</v>
      </c>
      <c r="J4" s="3"/>
      <c r="K4" s="3"/>
      <c r="L4" s="1"/>
      <c r="M4" s="1"/>
    </row>
    <row r="5" spans="1:13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</row>
    <row r="6" spans="1:13" ht="39.75" customHeight="1">
      <c r="A6" s="4" t="s">
        <v>6</v>
      </c>
      <c r="B6" s="4"/>
      <c r="C6" s="4"/>
      <c r="D6" s="4"/>
      <c r="E6" s="4">
        <v>18616444</v>
      </c>
      <c r="F6" s="4" t="s">
        <v>7</v>
      </c>
      <c r="G6" s="4"/>
      <c r="H6" s="4"/>
      <c r="I6" s="4" t="s">
        <v>8</v>
      </c>
      <c r="J6" s="4"/>
      <c r="K6" s="4"/>
      <c r="L6" s="1"/>
      <c r="M6" s="1"/>
    </row>
    <row r="7" spans="1:13" ht="12.75" customHeight="1">
      <c r="A7" s="1"/>
      <c r="B7" s="1"/>
      <c r="C7" s="5"/>
      <c r="D7" s="5"/>
      <c r="E7" s="1"/>
      <c r="F7" s="1"/>
      <c r="G7" s="1"/>
      <c r="H7" s="1"/>
      <c r="I7" s="1"/>
      <c r="J7" s="1"/>
      <c r="K7" s="1"/>
      <c r="L7" s="1"/>
      <c r="M7" s="1"/>
    </row>
    <row r="8" spans="1:21" ht="12.75" customHeight="1">
      <c r="A8" s="6" t="s">
        <v>9</v>
      </c>
      <c r="B8" s="6" t="s">
        <v>10</v>
      </c>
      <c r="C8" s="6"/>
      <c r="D8" s="6" t="s">
        <v>11</v>
      </c>
      <c r="E8" s="6"/>
      <c r="F8" s="6" t="s">
        <v>12</v>
      </c>
      <c r="G8" s="6"/>
      <c r="H8" s="6" t="s">
        <v>13</v>
      </c>
      <c r="I8" s="6" t="s">
        <v>14</v>
      </c>
      <c r="J8" s="6" t="s">
        <v>15</v>
      </c>
      <c r="K8" s="6" t="s">
        <v>16</v>
      </c>
      <c r="L8" s="7" t="s">
        <v>17</v>
      </c>
      <c r="M8" s="7"/>
      <c r="N8" s="8" t="s">
        <v>18</v>
      </c>
      <c r="O8" s="9" t="s">
        <v>19</v>
      </c>
      <c r="P8" s="9" t="s">
        <v>20</v>
      </c>
      <c r="Q8" s="9" t="s">
        <v>21</v>
      </c>
      <c r="R8" s="9" t="s">
        <v>22</v>
      </c>
      <c r="S8" s="9" t="s">
        <v>23</v>
      </c>
      <c r="T8" s="10"/>
      <c r="U8" s="10"/>
    </row>
    <row r="9" spans="1:21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 s="8"/>
      <c r="O9" s="9"/>
      <c r="P9" s="9"/>
      <c r="Q9" s="9"/>
      <c r="R9" s="9"/>
      <c r="S9" s="9"/>
      <c r="T9" s="10"/>
      <c r="U9" s="10"/>
    </row>
    <row r="10" spans="1:21" ht="93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8"/>
      <c r="O10" s="9"/>
      <c r="P10" s="9"/>
      <c r="Q10" s="9"/>
      <c r="R10" s="9"/>
      <c r="S10" s="9"/>
      <c r="T10" s="10"/>
      <c r="U10" s="10"/>
    </row>
    <row r="11" spans="1:21" ht="12.75" customHeight="1">
      <c r="A11" s="3" t="s">
        <v>24</v>
      </c>
      <c r="B11" s="3" t="s">
        <v>25</v>
      </c>
      <c r="C11" s="3"/>
      <c r="D11" s="3" t="s">
        <v>26</v>
      </c>
      <c r="E11" s="3"/>
      <c r="F11" s="3">
        <v>4</v>
      </c>
      <c r="G11" s="3"/>
      <c r="H11" s="3">
        <v>5</v>
      </c>
      <c r="I11" s="11">
        <v>6</v>
      </c>
      <c r="J11" s="3">
        <v>7</v>
      </c>
      <c r="K11" s="3">
        <v>8</v>
      </c>
      <c r="L11" s="11">
        <v>9</v>
      </c>
      <c r="M11" s="11"/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0"/>
      <c r="U11" s="10"/>
    </row>
    <row r="12" spans="1:21" ht="12.75" customHeight="1">
      <c r="A12" s="13" t="s">
        <v>27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0"/>
      <c r="U12" s="10"/>
    </row>
    <row r="13" spans="1:21" ht="86.25" customHeight="1">
      <c r="A13" s="14" t="s">
        <v>28</v>
      </c>
      <c r="B13" s="4" t="s">
        <v>29</v>
      </c>
      <c r="C13" s="4"/>
      <c r="D13" s="15" t="s">
        <v>30</v>
      </c>
      <c r="E13" s="15"/>
      <c r="F13" s="4">
        <v>1000015</v>
      </c>
      <c r="G13" s="4"/>
      <c r="H13" s="16" t="s">
        <v>31</v>
      </c>
      <c r="I13" s="17"/>
      <c r="J13" s="18" t="s">
        <v>32</v>
      </c>
      <c r="K13" s="19">
        <v>219546.74</v>
      </c>
      <c r="L13" s="20">
        <v>108401.86</v>
      </c>
      <c r="M13" s="20"/>
      <c r="N13" s="21"/>
      <c r="O13" s="22"/>
      <c r="P13" s="23" t="s">
        <v>33</v>
      </c>
      <c r="Q13" s="22"/>
      <c r="R13" s="24" t="s">
        <v>34</v>
      </c>
      <c r="S13" s="22"/>
      <c r="T13" s="25" t="s">
        <v>35</v>
      </c>
      <c r="U13" s="25"/>
    </row>
    <row r="14" spans="1:21" ht="64.5" customHeight="1">
      <c r="A14" s="14" t="s">
        <v>36</v>
      </c>
      <c r="B14" s="4" t="s">
        <v>29</v>
      </c>
      <c r="C14" s="4"/>
      <c r="D14" s="15" t="s">
        <v>37</v>
      </c>
      <c r="E14" s="15"/>
      <c r="F14" s="4">
        <v>1000016</v>
      </c>
      <c r="G14" s="4"/>
      <c r="H14" s="16" t="s">
        <v>38</v>
      </c>
      <c r="I14" s="17"/>
      <c r="J14" s="18" t="s">
        <v>39</v>
      </c>
      <c r="K14" s="19">
        <v>261777.76</v>
      </c>
      <c r="L14" s="20">
        <v>152944.85</v>
      </c>
      <c r="M14" s="20"/>
      <c r="N14" s="21"/>
      <c r="O14" s="22"/>
      <c r="P14" s="23" t="s">
        <v>40</v>
      </c>
      <c r="Q14" s="22"/>
      <c r="R14" s="24" t="s">
        <v>34</v>
      </c>
      <c r="S14" s="22"/>
      <c r="T14" s="25" t="s">
        <v>41</v>
      </c>
      <c r="U14" s="25"/>
    </row>
    <row r="15" spans="1:21" ht="57" customHeight="1">
      <c r="A15" s="14" t="s">
        <v>42</v>
      </c>
      <c r="B15" s="4" t="s">
        <v>29</v>
      </c>
      <c r="C15" s="4"/>
      <c r="D15" s="15" t="s">
        <v>43</v>
      </c>
      <c r="E15" s="15"/>
      <c r="F15" s="4">
        <v>1000018</v>
      </c>
      <c r="G15" s="4"/>
      <c r="H15" s="16" t="s">
        <v>44</v>
      </c>
      <c r="I15" s="17"/>
      <c r="J15" s="16" t="s">
        <v>45</v>
      </c>
      <c r="K15" s="19">
        <v>59026.73</v>
      </c>
      <c r="L15" s="20">
        <v>28338.65</v>
      </c>
      <c r="M15" s="20"/>
      <c r="N15" s="21"/>
      <c r="O15" s="22"/>
      <c r="P15" s="23" t="s">
        <v>46</v>
      </c>
      <c r="Q15" s="22"/>
      <c r="R15" s="24" t="s">
        <v>34</v>
      </c>
      <c r="S15" s="22"/>
      <c r="T15" s="25" t="s">
        <v>41</v>
      </c>
      <c r="U15" s="25"/>
    </row>
    <row r="16" spans="1:21" ht="100.5" customHeight="1">
      <c r="A16" s="14" t="s">
        <v>47</v>
      </c>
      <c r="B16" s="4" t="s">
        <v>29</v>
      </c>
      <c r="C16" s="4"/>
      <c r="D16" s="15" t="s">
        <v>48</v>
      </c>
      <c r="E16" s="15"/>
      <c r="F16" s="4">
        <v>1000019</v>
      </c>
      <c r="G16" s="4"/>
      <c r="H16" s="16" t="s">
        <v>49</v>
      </c>
      <c r="I16" s="17"/>
      <c r="J16" s="16" t="s">
        <v>50</v>
      </c>
      <c r="K16" s="19">
        <v>348575.5</v>
      </c>
      <c r="L16" s="20">
        <v>170236.32</v>
      </c>
      <c r="M16" s="20"/>
      <c r="N16" s="21"/>
      <c r="O16" s="22"/>
      <c r="P16" s="23" t="s">
        <v>51</v>
      </c>
      <c r="Q16" s="22"/>
      <c r="R16" s="24" t="s">
        <v>34</v>
      </c>
      <c r="S16" s="22"/>
      <c r="T16" s="25" t="s">
        <v>52</v>
      </c>
      <c r="U16" s="25"/>
    </row>
    <row r="17" spans="1:21" ht="57" customHeight="1">
      <c r="A17" s="14" t="s">
        <v>53</v>
      </c>
      <c r="B17" s="4" t="s">
        <v>29</v>
      </c>
      <c r="C17" s="4"/>
      <c r="D17" s="15" t="s">
        <v>54</v>
      </c>
      <c r="E17" s="15"/>
      <c r="F17" s="4">
        <v>1000021</v>
      </c>
      <c r="G17" s="4"/>
      <c r="H17" s="16" t="s">
        <v>55</v>
      </c>
      <c r="I17" s="17"/>
      <c r="J17" s="16" t="s">
        <v>56</v>
      </c>
      <c r="K17" s="19">
        <v>173552.29</v>
      </c>
      <c r="L17" s="20">
        <v>111021.61</v>
      </c>
      <c r="M17" s="20"/>
      <c r="N17" s="21"/>
      <c r="O17" s="22"/>
      <c r="P17" s="23" t="s">
        <v>57</v>
      </c>
      <c r="Q17" s="22"/>
      <c r="R17" s="24" t="s">
        <v>34</v>
      </c>
      <c r="S17" s="22"/>
      <c r="T17" s="26"/>
      <c r="U17" s="26"/>
    </row>
    <row r="18" spans="1:21" ht="87" customHeight="1">
      <c r="A18" s="14" t="s">
        <v>58</v>
      </c>
      <c r="B18" s="4" t="s">
        <v>29</v>
      </c>
      <c r="C18" s="4"/>
      <c r="D18" s="15" t="s">
        <v>59</v>
      </c>
      <c r="E18" s="15"/>
      <c r="F18" s="4">
        <v>1000022</v>
      </c>
      <c r="G18" s="4"/>
      <c r="H18" s="16" t="s">
        <v>60</v>
      </c>
      <c r="I18" s="17"/>
      <c r="J18" s="16" t="s">
        <v>61</v>
      </c>
      <c r="K18" s="19">
        <v>277586.46</v>
      </c>
      <c r="L18" s="20">
        <v>126481.74</v>
      </c>
      <c r="M18" s="20"/>
      <c r="N18" s="21"/>
      <c r="O18" s="22"/>
      <c r="P18" s="23" t="s">
        <v>62</v>
      </c>
      <c r="Q18" s="22"/>
      <c r="R18" s="24" t="s">
        <v>34</v>
      </c>
      <c r="S18" s="22"/>
      <c r="T18" s="25" t="s">
        <v>63</v>
      </c>
      <c r="U18" s="25"/>
    </row>
    <row r="19" spans="1:21" ht="87" customHeight="1">
      <c r="A19" s="14" t="s">
        <v>64</v>
      </c>
      <c r="B19" s="4" t="s">
        <v>29</v>
      </c>
      <c r="C19" s="4"/>
      <c r="D19" s="15" t="s">
        <v>65</v>
      </c>
      <c r="E19" s="15"/>
      <c r="F19" s="4">
        <v>1000024</v>
      </c>
      <c r="G19" s="4"/>
      <c r="H19" s="16" t="s">
        <v>66</v>
      </c>
      <c r="I19" s="17"/>
      <c r="J19" s="16" t="s">
        <v>67</v>
      </c>
      <c r="K19" s="19">
        <v>304670.87</v>
      </c>
      <c r="L19" s="20">
        <v>129593.35</v>
      </c>
      <c r="M19" s="20"/>
      <c r="N19" s="21"/>
      <c r="O19" s="22"/>
      <c r="P19" s="23" t="s">
        <v>68</v>
      </c>
      <c r="Q19" s="22"/>
      <c r="R19" s="24" t="s">
        <v>34</v>
      </c>
      <c r="S19" s="22"/>
      <c r="T19" s="25" t="s">
        <v>41</v>
      </c>
      <c r="U19" s="25"/>
    </row>
    <row r="20" spans="1:21" ht="87" customHeight="1">
      <c r="A20" s="14" t="s">
        <v>69</v>
      </c>
      <c r="B20" s="4" t="s">
        <v>29</v>
      </c>
      <c r="C20" s="4"/>
      <c r="D20" s="15" t="s">
        <v>70</v>
      </c>
      <c r="E20" s="15"/>
      <c r="F20" s="4">
        <v>1000025</v>
      </c>
      <c r="G20" s="4"/>
      <c r="H20" s="16" t="s">
        <v>71</v>
      </c>
      <c r="I20" s="17"/>
      <c r="J20" s="16" t="s">
        <v>72</v>
      </c>
      <c r="K20" s="19">
        <v>115041.06</v>
      </c>
      <c r="L20" s="20">
        <v>64877.57</v>
      </c>
      <c r="M20" s="20"/>
      <c r="N20" s="21"/>
      <c r="O20" s="22"/>
      <c r="P20" s="23" t="s">
        <v>73</v>
      </c>
      <c r="Q20" s="22"/>
      <c r="R20" s="24" t="s">
        <v>34</v>
      </c>
      <c r="S20" s="22"/>
      <c r="T20" s="25" t="s">
        <v>74</v>
      </c>
      <c r="U20" s="25"/>
    </row>
    <row r="21" spans="1:21" ht="87" customHeight="1">
      <c r="A21" s="14" t="s">
        <v>75</v>
      </c>
      <c r="B21" s="4" t="s">
        <v>29</v>
      </c>
      <c r="C21" s="4"/>
      <c r="D21" s="15" t="s">
        <v>76</v>
      </c>
      <c r="E21" s="15"/>
      <c r="F21" s="4">
        <v>1000026</v>
      </c>
      <c r="G21" s="4"/>
      <c r="H21" s="16" t="s">
        <v>77</v>
      </c>
      <c r="I21" s="17"/>
      <c r="J21" s="16" t="s">
        <v>78</v>
      </c>
      <c r="K21" s="19">
        <v>435039.75</v>
      </c>
      <c r="L21" s="20">
        <v>119943.45</v>
      </c>
      <c r="M21" s="20"/>
      <c r="N21" s="21"/>
      <c r="O21" s="22"/>
      <c r="P21" s="23" t="s">
        <v>79</v>
      </c>
      <c r="Q21" s="22"/>
      <c r="R21" s="24" t="s">
        <v>34</v>
      </c>
      <c r="S21" s="22"/>
      <c r="T21" s="25" t="s">
        <v>80</v>
      </c>
      <c r="U21" s="25"/>
    </row>
    <row r="22" spans="1:21" ht="87" customHeight="1">
      <c r="A22" s="14" t="s">
        <v>81</v>
      </c>
      <c r="B22" s="4" t="s">
        <v>29</v>
      </c>
      <c r="C22" s="4"/>
      <c r="D22" s="15" t="s">
        <v>82</v>
      </c>
      <c r="E22" s="15"/>
      <c r="F22" s="4">
        <v>1000027</v>
      </c>
      <c r="G22" s="4"/>
      <c r="H22" s="16" t="s">
        <v>83</v>
      </c>
      <c r="I22" s="17"/>
      <c r="J22" s="16" t="s">
        <v>84</v>
      </c>
      <c r="K22" s="19">
        <v>295929.42</v>
      </c>
      <c r="L22" s="20">
        <v>92654.86</v>
      </c>
      <c r="M22" s="20"/>
      <c r="N22" s="21"/>
      <c r="O22" s="27" t="s">
        <v>85</v>
      </c>
      <c r="P22" s="28" t="s">
        <v>86</v>
      </c>
      <c r="Q22" s="22"/>
      <c r="R22" s="24" t="s">
        <v>34</v>
      </c>
      <c r="S22" s="22"/>
      <c r="T22" s="29" t="s">
        <v>87</v>
      </c>
      <c r="U22" s="29"/>
    </row>
    <row r="23" spans="1:21" ht="87" customHeight="1">
      <c r="A23" s="14" t="s">
        <v>88</v>
      </c>
      <c r="B23" s="4" t="s">
        <v>29</v>
      </c>
      <c r="C23" s="4"/>
      <c r="D23" s="15" t="s">
        <v>89</v>
      </c>
      <c r="E23" s="15"/>
      <c r="F23" s="4">
        <v>1000028</v>
      </c>
      <c r="G23" s="4"/>
      <c r="H23" s="16" t="s">
        <v>90</v>
      </c>
      <c r="I23" s="17"/>
      <c r="J23" s="16" t="s">
        <v>91</v>
      </c>
      <c r="K23" s="19">
        <v>252988.97</v>
      </c>
      <c r="L23" s="20">
        <v>61858.24</v>
      </c>
      <c r="M23" s="20"/>
      <c r="N23" s="21"/>
      <c r="O23" s="22"/>
      <c r="P23" s="23" t="s">
        <v>92</v>
      </c>
      <c r="Q23" s="22"/>
      <c r="R23" s="24" t="s">
        <v>34</v>
      </c>
      <c r="S23" s="22"/>
      <c r="T23" s="30" t="s">
        <v>87</v>
      </c>
      <c r="U23" s="30"/>
    </row>
    <row r="24" spans="1:21" ht="87" customHeight="1">
      <c r="A24" s="14" t="s">
        <v>93</v>
      </c>
      <c r="B24" s="4" t="s">
        <v>29</v>
      </c>
      <c r="C24" s="4"/>
      <c r="D24" s="15" t="s">
        <v>94</v>
      </c>
      <c r="E24" s="15"/>
      <c r="F24" s="4">
        <v>1000029</v>
      </c>
      <c r="G24" s="4"/>
      <c r="H24" s="16" t="s">
        <v>95</v>
      </c>
      <c r="I24" s="17"/>
      <c r="J24" s="16" t="s">
        <v>96</v>
      </c>
      <c r="K24" s="19">
        <v>463990.89</v>
      </c>
      <c r="L24" s="20">
        <v>150827.06</v>
      </c>
      <c r="M24" s="20"/>
      <c r="N24" s="21"/>
      <c r="O24" s="22"/>
      <c r="P24" s="23" t="s">
        <v>97</v>
      </c>
      <c r="Q24" s="22"/>
      <c r="R24" s="24" t="s">
        <v>34</v>
      </c>
      <c r="S24" s="22"/>
      <c r="T24" s="31" t="s">
        <v>98</v>
      </c>
      <c r="U24" s="31"/>
    </row>
    <row r="25" spans="1:22" ht="129.75" customHeight="1">
      <c r="A25" s="32" t="s">
        <v>99</v>
      </c>
      <c r="B25" s="33" t="s">
        <v>29</v>
      </c>
      <c r="C25" s="33"/>
      <c r="D25" s="34" t="s">
        <v>100</v>
      </c>
      <c r="E25" s="34"/>
      <c r="F25" s="33">
        <v>1000030</v>
      </c>
      <c r="G25" s="33"/>
      <c r="H25" s="34" t="s">
        <v>101</v>
      </c>
      <c r="I25" s="35"/>
      <c r="J25" s="34" t="s">
        <v>102</v>
      </c>
      <c r="K25" s="36">
        <v>118978.49</v>
      </c>
      <c r="L25" s="37">
        <v>118978.49</v>
      </c>
      <c r="M25" s="37"/>
      <c r="N25" s="38"/>
      <c r="O25" s="39"/>
      <c r="P25" s="40" t="s">
        <v>103</v>
      </c>
      <c r="Q25" s="39"/>
      <c r="R25" s="41" t="s">
        <v>34</v>
      </c>
      <c r="S25" s="39"/>
      <c r="T25" s="42" t="s">
        <v>104</v>
      </c>
      <c r="U25" s="42"/>
      <c r="V25" s="43"/>
    </row>
    <row r="26" spans="1:21" ht="87" customHeight="1">
      <c r="A26" s="14" t="s">
        <v>105</v>
      </c>
      <c r="B26" s="4" t="s">
        <v>29</v>
      </c>
      <c r="C26" s="4"/>
      <c r="D26" s="15" t="s">
        <v>106</v>
      </c>
      <c r="E26" s="15"/>
      <c r="F26" s="4">
        <v>1000031</v>
      </c>
      <c r="G26" s="4"/>
      <c r="H26" s="16" t="s">
        <v>107</v>
      </c>
      <c r="I26" s="17"/>
      <c r="J26" s="16" t="s">
        <v>108</v>
      </c>
      <c r="K26" s="19">
        <v>335048.78</v>
      </c>
      <c r="L26" s="20">
        <v>83086.73</v>
      </c>
      <c r="M26" s="20"/>
      <c r="N26" s="21"/>
      <c r="O26" s="22"/>
      <c r="P26" s="23" t="s">
        <v>109</v>
      </c>
      <c r="Q26" s="22"/>
      <c r="R26" s="24" t="s">
        <v>34</v>
      </c>
      <c r="S26" s="22"/>
      <c r="T26" s="25" t="s">
        <v>80</v>
      </c>
      <c r="U26" s="25"/>
    </row>
    <row r="27" spans="1:21" ht="87" customHeight="1">
      <c r="A27" s="32" t="s">
        <v>110</v>
      </c>
      <c r="B27" s="33" t="s">
        <v>29</v>
      </c>
      <c r="C27" s="33"/>
      <c r="D27" s="34" t="s">
        <v>111</v>
      </c>
      <c r="E27" s="34"/>
      <c r="F27" s="33">
        <v>1000040</v>
      </c>
      <c r="G27" s="33"/>
      <c r="H27" s="34" t="s">
        <v>112</v>
      </c>
      <c r="I27" s="35"/>
      <c r="J27" s="34" t="s">
        <v>113</v>
      </c>
      <c r="K27" s="36">
        <v>60060</v>
      </c>
      <c r="L27" s="37">
        <v>30589.4</v>
      </c>
      <c r="M27" s="37"/>
      <c r="N27" s="38"/>
      <c r="O27" s="39"/>
      <c r="P27" s="40" t="s">
        <v>114</v>
      </c>
      <c r="Q27" s="39"/>
      <c r="R27" s="41" t="s">
        <v>34</v>
      </c>
      <c r="S27" s="39"/>
      <c r="T27" s="44" t="s">
        <v>115</v>
      </c>
      <c r="U27" s="44"/>
    </row>
    <row r="28" spans="1:21" ht="87" customHeight="1">
      <c r="A28" s="14" t="s">
        <v>116</v>
      </c>
      <c r="B28" s="45" t="s">
        <v>29</v>
      </c>
      <c r="C28" s="45"/>
      <c r="D28" s="15" t="s">
        <v>117</v>
      </c>
      <c r="E28" s="15"/>
      <c r="F28" s="45">
        <v>1000052</v>
      </c>
      <c r="G28" s="45"/>
      <c r="H28" s="15" t="s">
        <v>118</v>
      </c>
      <c r="I28" s="46"/>
      <c r="J28" s="15" t="s">
        <v>119</v>
      </c>
      <c r="K28" s="47">
        <v>710187.45</v>
      </c>
      <c r="L28" s="20">
        <v>336445.06</v>
      </c>
      <c r="M28" s="20"/>
      <c r="N28" s="48"/>
      <c r="O28" s="49"/>
      <c r="P28" s="50" t="s">
        <v>97</v>
      </c>
      <c r="Q28" s="49"/>
      <c r="R28" s="51" t="s">
        <v>34</v>
      </c>
      <c r="S28" s="49"/>
      <c r="T28" s="52" t="s">
        <v>120</v>
      </c>
      <c r="U28" s="52"/>
    </row>
    <row r="29" spans="1:21" ht="87" customHeight="1">
      <c r="A29" s="14" t="s">
        <v>121</v>
      </c>
      <c r="B29" s="4" t="s">
        <v>29</v>
      </c>
      <c r="C29" s="4"/>
      <c r="D29" s="15" t="s">
        <v>122</v>
      </c>
      <c r="E29" s="15"/>
      <c r="F29" s="4">
        <v>1000053</v>
      </c>
      <c r="G29" s="4"/>
      <c r="H29" s="16" t="s">
        <v>123</v>
      </c>
      <c r="I29" s="17"/>
      <c r="J29" s="16" t="s">
        <v>124</v>
      </c>
      <c r="K29" s="19">
        <v>592807.6</v>
      </c>
      <c r="L29" s="20">
        <v>270640.09</v>
      </c>
      <c r="M29" s="20"/>
      <c r="N29" s="21"/>
      <c r="O29" s="22"/>
      <c r="P29" s="23" t="s">
        <v>97</v>
      </c>
      <c r="Q29" s="22"/>
      <c r="R29" s="24" t="s">
        <v>34</v>
      </c>
      <c r="S29" s="22"/>
      <c r="T29" s="52" t="s">
        <v>120</v>
      </c>
      <c r="U29" s="52"/>
    </row>
    <row r="30" spans="1:21" ht="87" customHeight="1">
      <c r="A30" s="14" t="s">
        <v>125</v>
      </c>
      <c r="B30" s="4" t="s">
        <v>29</v>
      </c>
      <c r="C30" s="4"/>
      <c r="D30" s="15" t="s">
        <v>126</v>
      </c>
      <c r="E30" s="15"/>
      <c r="F30" s="4">
        <v>1000054</v>
      </c>
      <c r="G30" s="4"/>
      <c r="H30" s="16" t="s">
        <v>127</v>
      </c>
      <c r="I30" s="17"/>
      <c r="J30" s="16" t="s">
        <v>128</v>
      </c>
      <c r="K30" s="19">
        <v>1480467.69</v>
      </c>
      <c r="L30" s="20">
        <v>701358.55</v>
      </c>
      <c r="M30" s="20"/>
      <c r="N30" s="21"/>
      <c r="O30" s="22"/>
      <c r="P30" s="23" t="s">
        <v>97</v>
      </c>
      <c r="Q30" s="22"/>
      <c r="R30" s="24" t="s">
        <v>34</v>
      </c>
      <c r="S30" s="22"/>
      <c r="T30" s="52" t="s">
        <v>120</v>
      </c>
      <c r="U30" s="52"/>
    </row>
    <row r="31" spans="1:21" ht="90" customHeight="1">
      <c r="A31" s="14" t="s">
        <v>129</v>
      </c>
      <c r="B31" s="4" t="s">
        <v>29</v>
      </c>
      <c r="C31" s="4"/>
      <c r="D31" s="15" t="s">
        <v>130</v>
      </c>
      <c r="E31" s="15"/>
      <c r="F31" s="4">
        <v>1000056</v>
      </c>
      <c r="G31" s="4"/>
      <c r="H31" s="16" t="s">
        <v>131</v>
      </c>
      <c r="I31" s="17"/>
      <c r="J31" s="16" t="s">
        <v>132</v>
      </c>
      <c r="K31" s="19">
        <v>617192</v>
      </c>
      <c r="L31" s="20">
        <v>512329.04</v>
      </c>
      <c r="M31" s="20"/>
      <c r="N31" s="21"/>
      <c r="O31" s="22"/>
      <c r="P31" s="23" t="s">
        <v>133</v>
      </c>
      <c r="Q31" s="22"/>
      <c r="R31" s="24" t="s">
        <v>34</v>
      </c>
      <c r="S31" s="22"/>
      <c r="T31" s="25" t="s">
        <v>134</v>
      </c>
      <c r="U31" s="25"/>
    </row>
    <row r="32" spans="1:21" ht="87" customHeight="1">
      <c r="A32" s="14" t="s">
        <v>135</v>
      </c>
      <c r="B32" s="4" t="s">
        <v>29</v>
      </c>
      <c r="C32" s="4"/>
      <c r="D32" s="15" t="s">
        <v>136</v>
      </c>
      <c r="E32" s="15"/>
      <c r="F32" s="4">
        <v>1000057</v>
      </c>
      <c r="G32" s="4"/>
      <c r="H32" s="16" t="s">
        <v>137</v>
      </c>
      <c r="I32" s="17"/>
      <c r="J32" s="16" t="s">
        <v>138</v>
      </c>
      <c r="K32" s="19">
        <v>494327.7</v>
      </c>
      <c r="L32" s="20">
        <v>274004.78</v>
      </c>
      <c r="M32" s="20"/>
      <c r="N32" s="21"/>
      <c r="O32" s="22"/>
      <c r="P32" s="23" t="s">
        <v>139</v>
      </c>
      <c r="Q32" s="22"/>
      <c r="R32" s="24" t="s">
        <v>34</v>
      </c>
      <c r="S32" s="22"/>
      <c r="T32" s="29" t="s">
        <v>140</v>
      </c>
      <c r="U32" s="29"/>
    </row>
    <row r="33" spans="1:21" ht="87" customHeight="1">
      <c r="A33" s="32" t="s">
        <v>141</v>
      </c>
      <c r="B33" s="33" t="s">
        <v>29</v>
      </c>
      <c r="C33" s="33"/>
      <c r="D33" s="34" t="s">
        <v>142</v>
      </c>
      <c r="E33" s="34"/>
      <c r="F33" s="33">
        <v>1000058</v>
      </c>
      <c r="G33" s="33"/>
      <c r="H33" s="34" t="s">
        <v>143</v>
      </c>
      <c r="I33" s="35"/>
      <c r="J33" s="34" t="s">
        <v>144</v>
      </c>
      <c r="K33" s="36">
        <v>6755209</v>
      </c>
      <c r="L33" s="37">
        <v>6755209</v>
      </c>
      <c r="M33" s="37"/>
      <c r="N33" s="38"/>
      <c r="O33" s="39"/>
      <c r="P33" s="40" t="s">
        <v>109</v>
      </c>
      <c r="Q33" s="39"/>
      <c r="R33" s="41" t="s">
        <v>34</v>
      </c>
      <c r="S33" s="39"/>
      <c r="T33" s="53" t="s">
        <v>145</v>
      </c>
      <c r="U33" s="53"/>
    </row>
    <row r="34" spans="1:21" ht="87" customHeight="1">
      <c r="A34" s="32" t="s">
        <v>146</v>
      </c>
      <c r="B34" s="33" t="s">
        <v>29</v>
      </c>
      <c r="C34" s="33"/>
      <c r="D34" s="34" t="s">
        <v>147</v>
      </c>
      <c r="E34" s="34"/>
      <c r="F34" s="33">
        <v>1000059</v>
      </c>
      <c r="G34" s="33"/>
      <c r="H34" s="34" t="s">
        <v>148</v>
      </c>
      <c r="I34" s="35"/>
      <c r="J34" s="34" t="s">
        <v>149</v>
      </c>
      <c r="K34" s="36">
        <v>6755209</v>
      </c>
      <c r="L34" s="37">
        <v>6755209</v>
      </c>
      <c r="M34" s="37"/>
      <c r="N34" s="38"/>
      <c r="O34" s="39"/>
      <c r="P34" s="40" t="s">
        <v>109</v>
      </c>
      <c r="Q34" s="39"/>
      <c r="R34" s="41" t="s">
        <v>34</v>
      </c>
      <c r="S34" s="39"/>
      <c r="T34" s="53" t="s">
        <v>145</v>
      </c>
      <c r="U34" s="53"/>
    </row>
    <row r="35" spans="1:21" ht="87" customHeight="1">
      <c r="A35" s="14" t="s">
        <v>150</v>
      </c>
      <c r="B35" s="4" t="s">
        <v>29</v>
      </c>
      <c r="C35" s="4"/>
      <c r="D35" s="15" t="s">
        <v>151</v>
      </c>
      <c r="E35" s="15"/>
      <c r="F35" s="4">
        <v>1000062</v>
      </c>
      <c r="G35" s="4"/>
      <c r="H35" s="16" t="s">
        <v>152</v>
      </c>
      <c r="I35" s="17"/>
      <c r="J35" s="16" t="s">
        <v>153</v>
      </c>
      <c r="K35" s="19">
        <v>52749</v>
      </c>
      <c r="L35" s="20">
        <v>43272.55</v>
      </c>
      <c r="M35" s="20"/>
      <c r="N35" s="21"/>
      <c r="O35" s="22"/>
      <c r="P35" s="23" t="s">
        <v>154</v>
      </c>
      <c r="Q35" s="22"/>
      <c r="R35" s="24" t="s">
        <v>34</v>
      </c>
      <c r="S35" s="22"/>
      <c r="T35" s="26"/>
      <c r="U35" s="26"/>
    </row>
    <row r="36" spans="1:21" ht="87" customHeight="1">
      <c r="A36" s="14" t="s">
        <v>155</v>
      </c>
      <c r="B36" s="4" t="s">
        <v>29</v>
      </c>
      <c r="C36" s="4"/>
      <c r="D36" s="15" t="s">
        <v>156</v>
      </c>
      <c r="E36" s="15"/>
      <c r="F36" s="4">
        <v>1000064</v>
      </c>
      <c r="G36" s="4"/>
      <c r="H36" s="16" t="s">
        <v>157</v>
      </c>
      <c r="I36" s="17"/>
      <c r="J36" s="16" t="s">
        <v>158</v>
      </c>
      <c r="K36" s="19">
        <v>71291</v>
      </c>
      <c r="L36" s="20">
        <v>52777.87</v>
      </c>
      <c r="M36" s="20"/>
      <c r="N36" s="21"/>
      <c r="O36" s="22"/>
      <c r="P36" s="23" t="s">
        <v>159</v>
      </c>
      <c r="Q36" s="22"/>
      <c r="R36" s="24" t="s">
        <v>34</v>
      </c>
      <c r="S36" s="22"/>
      <c r="T36" s="26"/>
      <c r="U36" s="26"/>
    </row>
    <row r="37" spans="1:21" ht="87" customHeight="1">
      <c r="A37" s="14" t="s">
        <v>160</v>
      </c>
      <c r="B37" s="4" t="s">
        <v>29</v>
      </c>
      <c r="C37" s="4"/>
      <c r="D37" s="15" t="s">
        <v>161</v>
      </c>
      <c r="E37" s="15"/>
      <c r="F37" s="4">
        <v>1000065</v>
      </c>
      <c r="G37" s="4"/>
      <c r="H37" s="16" t="s">
        <v>162</v>
      </c>
      <c r="I37" s="17"/>
      <c r="J37" s="16" t="s">
        <v>163</v>
      </c>
      <c r="K37" s="19">
        <v>35645.5</v>
      </c>
      <c r="L37" s="20">
        <v>26388.93</v>
      </c>
      <c r="M37" s="20"/>
      <c r="N37" s="21"/>
      <c r="O37" s="22"/>
      <c r="P37" s="23" t="s">
        <v>159</v>
      </c>
      <c r="Q37" s="22"/>
      <c r="R37" s="24" t="s">
        <v>34</v>
      </c>
      <c r="S37" s="22"/>
      <c r="T37" s="25" t="s">
        <v>80</v>
      </c>
      <c r="U37" s="25"/>
    </row>
    <row r="38" spans="1:21" ht="87" customHeight="1">
      <c r="A38" s="14" t="s">
        <v>164</v>
      </c>
      <c r="B38" s="4" t="s">
        <v>29</v>
      </c>
      <c r="C38" s="4"/>
      <c r="D38" s="15" t="s">
        <v>165</v>
      </c>
      <c r="E38" s="15"/>
      <c r="F38" s="4">
        <v>1000071</v>
      </c>
      <c r="G38" s="4"/>
      <c r="H38" s="16" t="s">
        <v>166</v>
      </c>
      <c r="I38" s="17"/>
      <c r="J38" s="16" t="s">
        <v>167</v>
      </c>
      <c r="K38" s="19">
        <v>59637</v>
      </c>
      <c r="L38" s="20">
        <v>41231.23</v>
      </c>
      <c r="M38" s="20"/>
      <c r="N38" s="21"/>
      <c r="O38" s="22"/>
      <c r="P38" s="23" t="s">
        <v>33</v>
      </c>
      <c r="Q38" s="22"/>
      <c r="R38" s="24" t="s">
        <v>34</v>
      </c>
      <c r="S38" s="22"/>
      <c r="T38" s="26"/>
      <c r="U38" s="26"/>
    </row>
    <row r="39" spans="1:21" ht="87" customHeight="1">
      <c r="A39" s="14" t="s">
        <v>168</v>
      </c>
      <c r="B39" s="4" t="s">
        <v>29</v>
      </c>
      <c r="C39" s="4"/>
      <c r="D39" s="15" t="s">
        <v>169</v>
      </c>
      <c r="E39" s="15"/>
      <c r="F39" s="4">
        <v>1000080</v>
      </c>
      <c r="G39" s="4"/>
      <c r="H39" s="16" t="s">
        <v>170</v>
      </c>
      <c r="I39" s="17"/>
      <c r="J39" s="16" t="s">
        <v>171</v>
      </c>
      <c r="K39" s="19">
        <v>27529.7</v>
      </c>
      <c r="L39" s="20">
        <v>19840.23</v>
      </c>
      <c r="M39" s="20"/>
      <c r="N39" s="21"/>
      <c r="O39" s="22"/>
      <c r="P39" s="23" t="s">
        <v>154</v>
      </c>
      <c r="Q39" s="22"/>
      <c r="R39" s="24" t="s">
        <v>34</v>
      </c>
      <c r="S39" s="22"/>
      <c r="T39" s="29" t="s">
        <v>140</v>
      </c>
      <c r="U39" s="29"/>
    </row>
    <row r="40" spans="1:21" ht="87" customHeight="1">
      <c r="A40" s="14" t="s">
        <v>172</v>
      </c>
      <c r="B40" s="4" t="s">
        <v>29</v>
      </c>
      <c r="C40" s="4"/>
      <c r="D40" s="15" t="s">
        <v>173</v>
      </c>
      <c r="E40" s="15"/>
      <c r="F40" s="4">
        <v>1000044</v>
      </c>
      <c r="G40" s="4"/>
      <c r="H40" s="16" t="s">
        <v>174</v>
      </c>
      <c r="I40" s="17"/>
      <c r="J40" s="16" t="s">
        <v>175</v>
      </c>
      <c r="K40" s="19">
        <v>77108</v>
      </c>
      <c r="L40" s="20">
        <v>24370.63</v>
      </c>
      <c r="M40" s="20"/>
      <c r="N40" s="21"/>
      <c r="O40" s="22"/>
      <c r="P40" s="23" t="s">
        <v>176</v>
      </c>
      <c r="Q40" s="22"/>
      <c r="R40" s="24" t="s">
        <v>34</v>
      </c>
      <c r="S40" s="22"/>
      <c r="T40" s="25" t="s">
        <v>177</v>
      </c>
      <c r="U40" s="25"/>
    </row>
    <row r="41" spans="1:21" ht="87" customHeight="1">
      <c r="A41" s="14" t="s">
        <v>178</v>
      </c>
      <c r="B41" s="4" t="s">
        <v>29</v>
      </c>
      <c r="C41" s="4"/>
      <c r="D41" s="15" t="s">
        <v>179</v>
      </c>
      <c r="E41" s="15"/>
      <c r="F41" s="4">
        <v>1000036</v>
      </c>
      <c r="G41" s="4"/>
      <c r="H41" s="16" t="s">
        <v>180</v>
      </c>
      <c r="I41" s="17"/>
      <c r="J41" s="16" t="s">
        <v>181</v>
      </c>
      <c r="K41" s="19">
        <v>59020</v>
      </c>
      <c r="L41" s="20">
        <v>30059.24</v>
      </c>
      <c r="M41" s="20"/>
      <c r="N41" s="21"/>
      <c r="O41" s="22"/>
      <c r="P41" s="23" t="s">
        <v>182</v>
      </c>
      <c r="Q41" s="22"/>
      <c r="R41" s="24" t="s">
        <v>34</v>
      </c>
      <c r="S41" s="22"/>
      <c r="T41" s="25" t="s">
        <v>183</v>
      </c>
      <c r="U41" s="25"/>
    </row>
    <row r="42" spans="1:21" ht="87" customHeight="1">
      <c r="A42" s="54" t="s">
        <v>184</v>
      </c>
      <c r="B42" s="33" t="s">
        <v>185</v>
      </c>
      <c r="C42" s="33"/>
      <c r="D42" s="34" t="s">
        <v>186</v>
      </c>
      <c r="E42" s="34"/>
      <c r="F42" s="55" t="s">
        <v>187</v>
      </c>
      <c r="G42" s="33"/>
      <c r="H42" s="34" t="s">
        <v>188</v>
      </c>
      <c r="I42" s="33" t="s">
        <v>189</v>
      </c>
      <c r="J42" s="34" t="s">
        <v>190</v>
      </c>
      <c r="K42" s="36">
        <v>439091</v>
      </c>
      <c r="L42" s="36">
        <v>439091</v>
      </c>
      <c r="M42" s="36"/>
      <c r="N42" s="34">
        <v>439091.64</v>
      </c>
      <c r="O42" s="56" t="s">
        <v>191</v>
      </c>
      <c r="P42" s="57" t="s">
        <v>192</v>
      </c>
      <c r="Q42" s="56" t="s">
        <v>7</v>
      </c>
      <c r="R42" s="41" t="s">
        <v>34</v>
      </c>
      <c r="S42" s="58" t="s">
        <v>193</v>
      </c>
      <c r="T42" s="44" t="s">
        <v>194</v>
      </c>
      <c r="U42" s="44"/>
    </row>
    <row r="43" spans="1:21" ht="87" customHeight="1">
      <c r="A43" s="59" t="s">
        <v>195</v>
      </c>
      <c r="B43" s="4" t="s">
        <v>196</v>
      </c>
      <c r="C43" s="4"/>
      <c r="D43" s="15" t="s">
        <v>197</v>
      </c>
      <c r="E43" s="15"/>
      <c r="F43" s="60" t="s">
        <v>198</v>
      </c>
      <c r="G43" s="61"/>
      <c r="H43" s="16" t="s">
        <v>199</v>
      </c>
      <c r="I43" s="4" t="s">
        <v>200</v>
      </c>
      <c r="J43" s="16" t="s">
        <v>201</v>
      </c>
      <c r="K43" s="19">
        <v>630169.4</v>
      </c>
      <c r="L43" s="47">
        <v>0</v>
      </c>
      <c r="M43" s="47"/>
      <c r="N43" s="16">
        <v>630169.4</v>
      </c>
      <c r="O43" s="62" t="s">
        <v>202</v>
      </c>
      <c r="P43" s="63" t="s">
        <v>203</v>
      </c>
      <c r="Q43" s="62" t="s">
        <v>7</v>
      </c>
      <c r="R43" s="24" t="s">
        <v>34</v>
      </c>
      <c r="S43" s="64" t="s">
        <v>204</v>
      </c>
      <c r="T43" s="31"/>
      <c r="U43" s="31"/>
    </row>
    <row r="44" spans="1:21" ht="32.25" customHeight="1">
      <c r="A44" s="65" t="s">
        <v>205</v>
      </c>
      <c r="B44" s="65"/>
      <c r="C44" s="65"/>
      <c r="D44" s="65"/>
      <c r="E44" s="65"/>
      <c r="F44" s="65"/>
      <c r="G44" s="65"/>
      <c r="H44" s="65"/>
      <c r="I44" s="65"/>
      <c r="J44" s="65"/>
      <c r="K44" s="66">
        <f>K13+K14+K15+K16+K17+K18+K19+K20+K21+K22+K23+K24+K26+K28+K29+K30+K31+K32+K35+K36+K37+K38+K39+K40+K41+K43</f>
        <v>8450907.260000002</v>
      </c>
      <c r="L44" s="67">
        <f>L13+L14+L15+L16+L17+L18+L19+L20+L21+L22+L23+L24+L26+L28+L29+L30+L31+L32+L35+L36+L37+L38+L39+L40+L41+L43</f>
        <v>3732984.4900000007</v>
      </c>
      <c r="M44" s="67"/>
      <c r="N44" s="21"/>
      <c r="O44" s="22"/>
      <c r="P44" s="23"/>
      <c r="Q44" s="22"/>
      <c r="R44" s="24"/>
      <c r="S44" s="22"/>
      <c r="T44" s="68"/>
      <c r="U44" s="69"/>
    </row>
    <row r="45" spans="1:21" ht="32.25" customHeight="1">
      <c r="A45" s="65" t="s">
        <v>206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8"/>
      <c r="U45" s="69"/>
    </row>
    <row r="46" spans="1:21" ht="30.75" customHeight="1">
      <c r="A46" s="65" t="s">
        <v>205</v>
      </c>
      <c r="B46" s="65"/>
      <c r="C46" s="65"/>
      <c r="D46" s="65"/>
      <c r="E46" s="65"/>
      <c r="F46" s="65"/>
      <c r="G46" s="65"/>
      <c r="H46" s="65"/>
      <c r="I46" s="65"/>
      <c r="J46" s="65"/>
      <c r="K46" s="70"/>
      <c r="L46" s="70"/>
      <c r="M46" s="70"/>
      <c r="N46" s="71"/>
      <c r="O46" s="49"/>
      <c r="P46" s="50"/>
      <c r="Q46" s="72"/>
      <c r="R46" s="24"/>
      <c r="S46" s="73"/>
      <c r="T46" s="68"/>
      <c r="U46" s="69"/>
    </row>
    <row r="47" spans="1:21" ht="30.75" customHeight="1">
      <c r="A47" s="65" t="s">
        <v>207</v>
      </c>
      <c r="B47" s="65"/>
      <c r="C47" s="65"/>
      <c r="D47" s="65"/>
      <c r="E47" s="65"/>
      <c r="F47" s="65"/>
      <c r="G47" s="65"/>
      <c r="H47" s="65"/>
      <c r="I47" s="65"/>
      <c r="J47" s="65"/>
      <c r="K47" s="70"/>
      <c r="L47" s="74"/>
      <c r="M47" s="75"/>
      <c r="N47" s="71"/>
      <c r="O47" s="49"/>
      <c r="P47" s="50"/>
      <c r="Q47" s="72"/>
      <c r="R47" s="24"/>
      <c r="S47" s="73"/>
      <c r="T47" s="68"/>
      <c r="U47" s="69"/>
    </row>
    <row r="48" spans="1:21" ht="213" customHeight="1">
      <c r="A48" s="14" t="s">
        <v>208</v>
      </c>
      <c r="B48" s="76" t="s">
        <v>29</v>
      </c>
      <c r="C48" s="76"/>
      <c r="D48" s="15" t="s">
        <v>209</v>
      </c>
      <c r="E48" s="15"/>
      <c r="F48" s="4">
        <v>1000087</v>
      </c>
      <c r="G48" s="4"/>
      <c r="H48" s="77" t="s">
        <v>210</v>
      </c>
      <c r="I48" s="76" t="s">
        <v>211</v>
      </c>
      <c r="J48" s="78" t="s">
        <v>212</v>
      </c>
      <c r="K48" s="19">
        <v>638538</v>
      </c>
      <c r="L48" s="79">
        <v>638538</v>
      </c>
      <c r="M48" s="79"/>
      <c r="N48" s="80" t="s">
        <v>213</v>
      </c>
      <c r="O48" s="80" t="s">
        <v>214</v>
      </c>
      <c r="P48" s="23" t="s">
        <v>215</v>
      </c>
      <c r="Q48" s="22"/>
      <c r="R48" s="24" t="s">
        <v>216</v>
      </c>
      <c r="S48" s="22"/>
      <c r="T48" s="12"/>
      <c r="U48" s="12"/>
    </row>
    <row r="49" spans="1:21" ht="102" customHeight="1">
      <c r="A49" s="81" t="s">
        <v>217</v>
      </c>
      <c r="B49" s="4" t="s">
        <v>218</v>
      </c>
      <c r="C49" s="4"/>
      <c r="D49" s="15" t="s">
        <v>219</v>
      </c>
      <c r="E49" s="15"/>
      <c r="F49" s="4">
        <v>110113361</v>
      </c>
      <c r="G49" s="4"/>
      <c r="H49" s="15" t="s">
        <v>220</v>
      </c>
      <c r="I49" s="4" t="s">
        <v>221</v>
      </c>
      <c r="J49" s="18" t="s">
        <v>222</v>
      </c>
      <c r="K49" s="19">
        <v>66235</v>
      </c>
      <c r="L49" s="19">
        <v>66235</v>
      </c>
      <c r="M49" s="19"/>
      <c r="N49" s="80" t="s">
        <v>213</v>
      </c>
      <c r="O49" s="72" t="s">
        <v>223</v>
      </c>
      <c r="P49" s="82" t="s">
        <v>73</v>
      </c>
      <c r="Q49" s="83"/>
      <c r="R49" s="84" t="s">
        <v>224</v>
      </c>
      <c r="S49" s="83"/>
      <c r="T49" s="26"/>
      <c r="U49" s="26"/>
    </row>
    <row r="50" spans="1:21" ht="117" customHeight="1">
      <c r="A50" s="14" t="s">
        <v>225</v>
      </c>
      <c r="B50" s="76" t="s">
        <v>29</v>
      </c>
      <c r="C50" s="76"/>
      <c r="D50" s="15" t="s">
        <v>226</v>
      </c>
      <c r="E50" s="15"/>
      <c r="F50" s="4">
        <v>110113187</v>
      </c>
      <c r="G50" s="4"/>
      <c r="H50" s="85" t="s">
        <v>227</v>
      </c>
      <c r="I50" s="17" t="s">
        <v>228</v>
      </c>
      <c r="J50" s="18" t="s">
        <v>229</v>
      </c>
      <c r="K50" s="19">
        <v>318141</v>
      </c>
      <c r="L50" s="79">
        <v>318141</v>
      </c>
      <c r="M50" s="79"/>
      <c r="N50" s="80" t="s">
        <v>85</v>
      </c>
      <c r="O50" s="80" t="s">
        <v>230</v>
      </c>
      <c r="P50" s="23" t="s">
        <v>176</v>
      </c>
      <c r="Q50" s="22"/>
      <c r="R50" s="24" t="s">
        <v>231</v>
      </c>
      <c r="S50" s="22"/>
      <c r="T50" s="26"/>
      <c r="U50" s="26"/>
    </row>
    <row r="51" spans="1:21" ht="102" customHeight="1">
      <c r="A51" s="14" t="s">
        <v>232</v>
      </c>
      <c r="B51" s="4" t="s">
        <v>29</v>
      </c>
      <c r="C51" s="4"/>
      <c r="D51" s="15" t="s">
        <v>233</v>
      </c>
      <c r="E51" s="15"/>
      <c r="F51" s="4">
        <v>110113189</v>
      </c>
      <c r="G51" s="4"/>
      <c r="H51" s="16" t="s">
        <v>234</v>
      </c>
      <c r="I51" s="17" t="s">
        <v>235</v>
      </c>
      <c r="J51" s="18" t="s">
        <v>236</v>
      </c>
      <c r="K51" s="19">
        <v>30302</v>
      </c>
      <c r="L51" s="86">
        <v>30302</v>
      </c>
      <c r="M51" s="86"/>
      <c r="N51" s="22"/>
      <c r="O51" s="80" t="s">
        <v>237</v>
      </c>
      <c r="P51" s="23" t="s">
        <v>238</v>
      </c>
      <c r="Q51" s="22"/>
      <c r="R51" s="24" t="s">
        <v>239</v>
      </c>
      <c r="S51" s="22"/>
      <c r="T51" s="26"/>
      <c r="U51" s="26"/>
    </row>
    <row r="52" spans="1:21" ht="102" customHeight="1">
      <c r="A52" s="14" t="s">
        <v>240</v>
      </c>
      <c r="B52" s="4" t="s">
        <v>29</v>
      </c>
      <c r="C52" s="4"/>
      <c r="D52" s="15" t="s">
        <v>241</v>
      </c>
      <c r="E52" s="15"/>
      <c r="F52" s="76">
        <v>110113188</v>
      </c>
      <c r="G52" s="87"/>
      <c r="H52" s="16" t="s">
        <v>242</v>
      </c>
      <c r="I52" s="17" t="s">
        <v>243</v>
      </c>
      <c r="J52" s="18" t="s">
        <v>244</v>
      </c>
      <c r="K52" s="19">
        <v>416934</v>
      </c>
      <c r="L52" s="86">
        <v>416934</v>
      </c>
      <c r="M52" s="86"/>
      <c r="N52" s="22"/>
      <c r="O52" s="80" t="s">
        <v>245</v>
      </c>
      <c r="P52" s="23" t="s">
        <v>176</v>
      </c>
      <c r="Q52" s="22"/>
      <c r="R52" s="24" t="s">
        <v>246</v>
      </c>
      <c r="S52" s="22"/>
      <c r="T52" s="26"/>
      <c r="U52" s="26"/>
    </row>
    <row r="53" spans="1:21" ht="102" customHeight="1">
      <c r="A53" s="14" t="s">
        <v>247</v>
      </c>
      <c r="B53" s="4" t="s">
        <v>248</v>
      </c>
      <c r="C53" s="4"/>
      <c r="D53" s="15" t="s">
        <v>249</v>
      </c>
      <c r="E53" s="15"/>
      <c r="F53" s="60" t="s">
        <v>250</v>
      </c>
      <c r="G53" s="4"/>
      <c r="H53" s="16" t="s">
        <v>251</v>
      </c>
      <c r="I53" s="4" t="s">
        <v>252</v>
      </c>
      <c r="J53" s="18" t="s">
        <v>253</v>
      </c>
      <c r="K53" s="19">
        <v>1</v>
      </c>
      <c r="L53" s="19">
        <v>1</v>
      </c>
      <c r="M53" s="19"/>
      <c r="N53" s="80" t="s">
        <v>213</v>
      </c>
      <c r="O53" s="72" t="s">
        <v>254</v>
      </c>
      <c r="P53" s="23" t="s">
        <v>103</v>
      </c>
      <c r="Q53" s="22"/>
      <c r="R53" s="84" t="s">
        <v>224</v>
      </c>
      <c r="S53" s="22"/>
      <c r="T53" s="26"/>
      <c r="U53" s="26"/>
    </row>
    <row r="54" spans="1:21" ht="102" customHeight="1">
      <c r="A54" s="14" t="s">
        <v>255</v>
      </c>
      <c r="B54" s="4" t="s">
        <v>248</v>
      </c>
      <c r="C54" s="4"/>
      <c r="D54" s="15" t="s">
        <v>249</v>
      </c>
      <c r="E54" s="15"/>
      <c r="F54" s="60" t="s">
        <v>256</v>
      </c>
      <c r="G54" s="4"/>
      <c r="H54" s="16" t="s">
        <v>257</v>
      </c>
      <c r="I54" s="4" t="s">
        <v>258</v>
      </c>
      <c r="J54" s="18" t="s">
        <v>259</v>
      </c>
      <c r="K54" s="19">
        <v>1</v>
      </c>
      <c r="L54" s="19">
        <v>1</v>
      </c>
      <c r="M54" s="19"/>
      <c r="N54" s="80" t="s">
        <v>213</v>
      </c>
      <c r="O54" s="72" t="s">
        <v>260</v>
      </c>
      <c r="P54" s="23" t="s">
        <v>103</v>
      </c>
      <c r="Q54" s="22"/>
      <c r="R54" s="84" t="s">
        <v>224</v>
      </c>
      <c r="S54" s="22"/>
      <c r="T54" s="26"/>
      <c r="U54" s="26"/>
    </row>
    <row r="55" spans="1:21" ht="37.5" customHeight="1">
      <c r="A55" s="65" t="s">
        <v>205</v>
      </c>
      <c r="B55" s="65"/>
      <c r="C55" s="65"/>
      <c r="D55" s="65"/>
      <c r="E55" s="65"/>
      <c r="F55" s="65"/>
      <c r="G55" s="65"/>
      <c r="H55" s="65"/>
      <c r="I55" s="65"/>
      <c r="J55" s="65"/>
      <c r="K55" s="67">
        <f>K48+K49+K50+K51+K52+K53+K54</f>
        <v>1470152</v>
      </c>
      <c r="L55" s="70">
        <f>L48+L49+L50+L51+L52+L53+L54</f>
        <v>1470152</v>
      </c>
      <c r="M55" s="70"/>
      <c r="N55" s="71"/>
      <c r="O55" s="72"/>
      <c r="P55" s="50"/>
      <c r="Q55" s="72"/>
      <c r="R55" s="72"/>
      <c r="S55" s="73"/>
      <c r="T55" s="88"/>
      <c r="U55" s="89"/>
    </row>
    <row r="56" spans="1:21" ht="37.5" customHeight="1">
      <c r="A56" s="65" t="s">
        <v>261</v>
      </c>
      <c r="B56" s="65"/>
      <c r="C56" s="65"/>
      <c r="D56" s="65"/>
      <c r="E56" s="65"/>
      <c r="F56" s="65"/>
      <c r="G56" s="65"/>
      <c r="H56" s="65"/>
      <c r="I56" s="65"/>
      <c r="J56" s="65"/>
      <c r="K56" s="67"/>
      <c r="L56" s="74"/>
      <c r="M56" s="90"/>
      <c r="N56" s="71"/>
      <c r="O56" s="72"/>
      <c r="P56" s="50"/>
      <c r="Q56" s="72"/>
      <c r="R56" s="72"/>
      <c r="S56" s="73"/>
      <c r="T56" s="91"/>
      <c r="U56" s="92"/>
    </row>
    <row r="57" spans="1:21" ht="135.75" customHeight="1">
      <c r="A57" s="14" t="s">
        <v>262</v>
      </c>
      <c r="B57" s="4" t="s">
        <v>263</v>
      </c>
      <c r="C57" s="4"/>
      <c r="D57" s="45" t="s">
        <v>264</v>
      </c>
      <c r="E57" s="45"/>
      <c r="F57" s="60" t="s">
        <v>265</v>
      </c>
      <c r="G57" s="4"/>
      <c r="H57" s="16" t="s">
        <v>266</v>
      </c>
      <c r="I57" s="4" t="s">
        <v>267</v>
      </c>
      <c r="J57" s="18" t="s">
        <v>268</v>
      </c>
      <c r="K57" s="19">
        <v>483141.12</v>
      </c>
      <c r="L57" s="19">
        <v>0</v>
      </c>
      <c r="M57" s="19"/>
      <c r="N57" s="93">
        <v>483141.12</v>
      </c>
      <c r="O57" s="72" t="s">
        <v>269</v>
      </c>
      <c r="P57" s="23"/>
      <c r="Q57" s="83"/>
      <c r="R57" s="84" t="s">
        <v>224</v>
      </c>
      <c r="S57" s="83"/>
      <c r="T57" s="26"/>
      <c r="U57" s="26"/>
    </row>
    <row r="58" spans="1:21" ht="35.25" customHeight="1">
      <c r="A58" s="94" t="s">
        <v>205</v>
      </c>
      <c r="B58" s="94"/>
      <c r="C58" s="94"/>
      <c r="D58" s="94"/>
      <c r="E58" s="94"/>
      <c r="F58" s="94"/>
      <c r="G58" s="94"/>
      <c r="H58" s="94"/>
      <c r="I58" s="94"/>
      <c r="J58" s="94"/>
      <c r="K58" s="66">
        <f>K57</f>
        <v>483141.12</v>
      </c>
      <c r="L58" s="66">
        <f>L57</f>
        <v>0</v>
      </c>
      <c r="M58" s="66"/>
      <c r="N58" s="83"/>
      <c r="O58" s="72"/>
      <c r="P58" s="83"/>
      <c r="Q58" s="83"/>
      <c r="R58" s="84"/>
      <c r="S58" s="83"/>
      <c r="T58" s="88"/>
      <c r="U58" s="89"/>
    </row>
    <row r="59" spans="1:21" ht="35.25" customHeight="1">
      <c r="A59" s="95" t="s">
        <v>270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1"/>
      <c r="U59" s="92"/>
    </row>
    <row r="60" spans="1:21" ht="135" customHeight="1">
      <c r="A60" s="59" t="s">
        <v>271</v>
      </c>
      <c r="B60" s="4" t="s">
        <v>272</v>
      </c>
      <c r="C60" s="4"/>
      <c r="D60" s="15" t="s">
        <v>273</v>
      </c>
      <c r="E60" s="15"/>
      <c r="F60" s="60" t="s">
        <v>274</v>
      </c>
      <c r="G60" s="60"/>
      <c r="H60" s="16" t="s">
        <v>266</v>
      </c>
      <c r="I60" s="76" t="s">
        <v>275</v>
      </c>
      <c r="J60" s="18" t="s">
        <v>276</v>
      </c>
      <c r="K60" s="19">
        <v>1</v>
      </c>
      <c r="L60" s="19">
        <v>0</v>
      </c>
      <c r="M60" s="19"/>
      <c r="N60" s="82">
        <v>0</v>
      </c>
      <c r="O60" s="72" t="s">
        <v>277</v>
      </c>
      <c r="P60" s="23"/>
      <c r="Q60" s="83"/>
      <c r="R60" s="84" t="s">
        <v>7</v>
      </c>
      <c r="S60" s="83"/>
      <c r="T60" s="26"/>
      <c r="U60" s="26"/>
    </row>
    <row r="61" spans="1:21" ht="123.75" customHeight="1">
      <c r="A61" s="96" t="s">
        <v>278</v>
      </c>
      <c r="B61" s="4" t="s">
        <v>272</v>
      </c>
      <c r="C61" s="4"/>
      <c r="D61" s="15" t="s">
        <v>279</v>
      </c>
      <c r="E61" s="15"/>
      <c r="F61" s="97" t="s">
        <v>280</v>
      </c>
      <c r="G61" s="94"/>
      <c r="H61" s="16" t="s">
        <v>266</v>
      </c>
      <c r="I61" s="98" t="s">
        <v>281</v>
      </c>
      <c r="J61" s="18" t="s">
        <v>282</v>
      </c>
      <c r="K61" s="66">
        <v>5784848.25</v>
      </c>
      <c r="L61" s="66">
        <v>0</v>
      </c>
      <c r="M61" s="66"/>
      <c r="N61" s="99">
        <v>5784848.25</v>
      </c>
      <c r="O61" s="72" t="s">
        <v>283</v>
      </c>
      <c r="P61" s="83"/>
      <c r="Q61" s="83"/>
      <c r="R61" s="84" t="s">
        <v>7</v>
      </c>
      <c r="S61" s="83"/>
      <c r="T61" s="26"/>
      <c r="U61" s="26"/>
    </row>
    <row r="62" spans="1:21" ht="35.25" customHeight="1">
      <c r="A62" s="100" t="s">
        <v>205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1">
        <f>SUM(K60:K61)</f>
        <v>5784849.25</v>
      </c>
      <c r="L62" s="101">
        <f>SUM(L60:M61)</f>
        <v>0</v>
      </c>
      <c r="M62" s="101"/>
      <c r="N62" s="102"/>
      <c r="O62" s="103"/>
      <c r="P62" s="102"/>
      <c r="Q62" s="102"/>
      <c r="R62" s="104"/>
      <c r="S62" s="105"/>
      <c r="T62" s="88"/>
      <c r="U62" s="89"/>
    </row>
    <row r="63" spans="1:21" ht="35.25" customHeight="1">
      <c r="A63" s="65" t="s">
        <v>284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91"/>
      <c r="U63" s="92"/>
    </row>
    <row r="64" spans="1:21" ht="105.75" customHeight="1">
      <c r="A64" s="106" t="s">
        <v>285</v>
      </c>
      <c r="B64" s="107" t="s">
        <v>29</v>
      </c>
      <c r="C64" s="107"/>
      <c r="D64" s="15" t="s">
        <v>286</v>
      </c>
      <c r="E64" s="15"/>
      <c r="F64" s="45">
        <v>1000008</v>
      </c>
      <c r="G64" s="45"/>
      <c r="H64" s="46" t="s">
        <v>287</v>
      </c>
      <c r="I64" s="46"/>
      <c r="J64" s="108" t="s">
        <v>288</v>
      </c>
      <c r="K64" s="109">
        <v>35708</v>
      </c>
      <c r="L64" s="110">
        <v>35708</v>
      </c>
      <c r="M64" s="110"/>
      <c r="N64" s="49"/>
      <c r="O64" s="111" t="s">
        <v>85</v>
      </c>
      <c r="P64" s="111" t="s">
        <v>176</v>
      </c>
      <c r="Q64" s="72" t="s">
        <v>289</v>
      </c>
      <c r="R64" s="72" t="s">
        <v>7</v>
      </c>
      <c r="S64" s="49"/>
      <c r="T64" s="26"/>
      <c r="U64" s="26"/>
    </row>
    <row r="65" spans="1:21" ht="151.5" customHeight="1">
      <c r="A65" s="112" t="s">
        <v>290</v>
      </c>
      <c r="B65" s="113" t="s">
        <v>29</v>
      </c>
      <c r="C65" s="113"/>
      <c r="D65" s="114" t="s">
        <v>291</v>
      </c>
      <c r="E65" s="114"/>
      <c r="F65" s="115">
        <v>10108243</v>
      </c>
      <c r="G65" s="115"/>
      <c r="H65" s="116" t="s">
        <v>292</v>
      </c>
      <c r="I65" s="117" t="s">
        <v>293</v>
      </c>
      <c r="J65" s="114" t="s">
        <v>294</v>
      </c>
      <c r="K65" s="118">
        <v>1274703</v>
      </c>
      <c r="L65" s="119">
        <v>1274703</v>
      </c>
      <c r="M65" s="119"/>
      <c r="N65" s="120"/>
      <c r="O65" s="121" t="s">
        <v>295</v>
      </c>
      <c r="P65" s="122" t="s">
        <v>33</v>
      </c>
      <c r="Q65" s="121" t="s">
        <v>296</v>
      </c>
      <c r="R65" s="121" t="s">
        <v>297</v>
      </c>
      <c r="S65" s="120"/>
      <c r="T65" s="26"/>
      <c r="U65" s="26"/>
    </row>
    <row r="66" spans="1:21" ht="108" customHeight="1">
      <c r="A66" s="59" t="s">
        <v>298</v>
      </c>
      <c r="B66" s="76" t="s">
        <v>29</v>
      </c>
      <c r="C66" s="76"/>
      <c r="D66" s="15" t="s">
        <v>299</v>
      </c>
      <c r="E66" s="15"/>
      <c r="F66" s="76">
        <v>1000090</v>
      </c>
      <c r="G66" s="76"/>
      <c r="H66" s="17" t="s">
        <v>300</v>
      </c>
      <c r="I66" s="17" t="s">
        <v>301</v>
      </c>
      <c r="J66" s="18" t="s">
        <v>302</v>
      </c>
      <c r="K66" s="123">
        <v>844819</v>
      </c>
      <c r="L66" s="110">
        <v>844819</v>
      </c>
      <c r="M66" s="110"/>
      <c r="N66" s="124">
        <v>2258454</v>
      </c>
      <c r="O66" s="80" t="s">
        <v>303</v>
      </c>
      <c r="P66" s="125" t="s">
        <v>238</v>
      </c>
      <c r="Q66" s="72" t="s">
        <v>289</v>
      </c>
      <c r="R66" s="80" t="s">
        <v>7</v>
      </c>
      <c r="S66" s="22"/>
      <c r="T66" s="26"/>
      <c r="U66" s="26"/>
    </row>
    <row r="67" spans="1:21" ht="93" customHeight="1">
      <c r="A67" s="59" t="s">
        <v>304</v>
      </c>
      <c r="B67" s="76" t="s">
        <v>29</v>
      </c>
      <c r="C67" s="76"/>
      <c r="D67" s="15" t="s">
        <v>305</v>
      </c>
      <c r="E67" s="15"/>
      <c r="F67" s="76">
        <v>1000085</v>
      </c>
      <c r="G67" s="76"/>
      <c r="H67" s="17" t="s">
        <v>306</v>
      </c>
      <c r="I67" s="17" t="s">
        <v>307</v>
      </c>
      <c r="J67" s="18" t="s">
        <v>308</v>
      </c>
      <c r="K67" s="123">
        <v>3604500</v>
      </c>
      <c r="L67" s="110">
        <v>3177824.19</v>
      </c>
      <c r="M67" s="110"/>
      <c r="N67" s="124">
        <v>5015396</v>
      </c>
      <c r="O67" s="80" t="s">
        <v>309</v>
      </c>
      <c r="P67" s="82" t="s">
        <v>310</v>
      </c>
      <c r="Q67" s="72" t="s">
        <v>289</v>
      </c>
      <c r="R67" s="80" t="s">
        <v>7</v>
      </c>
      <c r="S67" s="22"/>
      <c r="T67" s="26"/>
      <c r="U67" s="26"/>
    </row>
    <row r="68" spans="1:21" ht="93" customHeight="1">
      <c r="A68" s="59" t="s">
        <v>311</v>
      </c>
      <c r="B68" s="76" t="s">
        <v>29</v>
      </c>
      <c r="C68" s="76"/>
      <c r="D68" s="15" t="s">
        <v>312</v>
      </c>
      <c r="E68" s="15"/>
      <c r="F68" s="4">
        <v>1000185</v>
      </c>
      <c r="G68" s="4"/>
      <c r="H68" s="16" t="s">
        <v>313</v>
      </c>
      <c r="I68" s="17" t="s">
        <v>314</v>
      </c>
      <c r="J68" s="18" t="s">
        <v>315</v>
      </c>
      <c r="K68" s="19">
        <v>2929584</v>
      </c>
      <c r="L68" s="110">
        <v>2929584</v>
      </c>
      <c r="M68" s="110"/>
      <c r="N68" s="22"/>
      <c r="O68" s="80" t="s">
        <v>316</v>
      </c>
      <c r="P68" s="23" t="s">
        <v>86</v>
      </c>
      <c r="Q68" s="72" t="s">
        <v>289</v>
      </c>
      <c r="R68" s="84" t="s">
        <v>7</v>
      </c>
      <c r="S68" s="22"/>
      <c r="T68" s="26"/>
      <c r="U68" s="26"/>
    </row>
    <row r="69" spans="1:21" ht="126.75" customHeight="1">
      <c r="A69" s="126" t="s">
        <v>317</v>
      </c>
      <c r="B69" s="115" t="s">
        <v>29</v>
      </c>
      <c r="C69" s="115"/>
      <c r="D69" s="114" t="s">
        <v>318</v>
      </c>
      <c r="E69" s="114"/>
      <c r="F69" s="115">
        <v>1000010</v>
      </c>
      <c r="G69" s="115"/>
      <c r="H69" s="114" t="s">
        <v>319</v>
      </c>
      <c r="I69" s="114" t="s">
        <v>320</v>
      </c>
      <c r="J69" s="115" t="s">
        <v>321</v>
      </c>
      <c r="K69" s="127">
        <v>16797168</v>
      </c>
      <c r="L69" s="128">
        <v>16797168</v>
      </c>
      <c r="M69" s="128"/>
      <c r="N69" s="129"/>
      <c r="O69" s="130" t="s">
        <v>322</v>
      </c>
      <c r="P69" s="131" t="s">
        <v>103</v>
      </c>
      <c r="Q69" s="130" t="s">
        <v>323</v>
      </c>
      <c r="R69" s="121" t="s">
        <v>297</v>
      </c>
      <c r="S69" s="120"/>
      <c r="T69" s="26"/>
      <c r="U69" s="26"/>
    </row>
    <row r="70" spans="1:21" ht="93" customHeight="1">
      <c r="A70" s="126" t="s">
        <v>324</v>
      </c>
      <c r="B70" s="115" t="s">
        <v>29</v>
      </c>
      <c r="C70" s="115"/>
      <c r="D70" s="114" t="s">
        <v>325</v>
      </c>
      <c r="E70" s="114"/>
      <c r="F70" s="115">
        <v>1000011</v>
      </c>
      <c r="G70" s="115"/>
      <c r="H70" s="114" t="s">
        <v>326</v>
      </c>
      <c r="I70" s="114" t="s">
        <v>327</v>
      </c>
      <c r="J70" s="115" t="s">
        <v>328</v>
      </c>
      <c r="K70" s="127">
        <v>2122370.42</v>
      </c>
      <c r="L70" s="128">
        <v>2122370.42</v>
      </c>
      <c r="M70" s="128"/>
      <c r="N70" s="132">
        <v>2284764</v>
      </c>
      <c r="O70" s="130" t="s">
        <v>329</v>
      </c>
      <c r="P70" s="131" t="s">
        <v>330</v>
      </c>
      <c r="Q70" s="130" t="s">
        <v>323</v>
      </c>
      <c r="R70" s="121" t="s">
        <v>297</v>
      </c>
      <c r="S70" s="120"/>
      <c r="T70" s="25" t="s">
        <v>331</v>
      </c>
      <c r="U70" s="25"/>
    </row>
    <row r="71" spans="1:21" ht="152.25" customHeight="1">
      <c r="A71" s="126" t="s">
        <v>332</v>
      </c>
      <c r="B71" s="115" t="s">
        <v>29</v>
      </c>
      <c r="C71" s="115"/>
      <c r="D71" s="114" t="s">
        <v>333</v>
      </c>
      <c r="E71" s="114"/>
      <c r="F71" s="115">
        <v>1000134</v>
      </c>
      <c r="G71" s="115"/>
      <c r="H71" s="114" t="s">
        <v>334</v>
      </c>
      <c r="I71" s="114" t="s">
        <v>335</v>
      </c>
      <c r="J71" s="133" t="s">
        <v>336</v>
      </c>
      <c r="K71" s="127">
        <v>23065039</v>
      </c>
      <c r="L71" s="128">
        <v>23065039</v>
      </c>
      <c r="M71" s="128"/>
      <c r="N71" s="132">
        <v>1210550820</v>
      </c>
      <c r="O71" s="130" t="s">
        <v>337</v>
      </c>
      <c r="P71" s="131" t="s">
        <v>68</v>
      </c>
      <c r="Q71" s="130" t="s">
        <v>323</v>
      </c>
      <c r="R71" s="121" t="s">
        <v>297</v>
      </c>
      <c r="S71" s="120"/>
      <c r="T71" s="26"/>
      <c r="U71" s="26"/>
    </row>
    <row r="72" spans="1:21" ht="108.75" customHeight="1">
      <c r="A72" s="134" t="s">
        <v>338</v>
      </c>
      <c r="B72" s="135" t="s">
        <v>29</v>
      </c>
      <c r="C72" s="135"/>
      <c r="D72" s="136" t="s">
        <v>339</v>
      </c>
      <c r="E72" s="136"/>
      <c r="F72" s="135">
        <v>1000013</v>
      </c>
      <c r="G72" s="135"/>
      <c r="H72" s="137" t="s">
        <v>340</v>
      </c>
      <c r="I72" s="138" t="s">
        <v>341</v>
      </c>
      <c r="J72" s="139" t="s">
        <v>342</v>
      </c>
      <c r="K72" s="140">
        <v>1389046</v>
      </c>
      <c r="L72" s="141">
        <v>1389046</v>
      </c>
      <c r="M72" s="141"/>
      <c r="N72" s="142">
        <v>2107706</v>
      </c>
      <c r="O72" s="143" t="s">
        <v>85</v>
      </c>
      <c r="P72" s="144" t="s">
        <v>238</v>
      </c>
      <c r="Q72" s="72" t="s">
        <v>289</v>
      </c>
      <c r="R72" s="145" t="s">
        <v>7</v>
      </c>
      <c r="S72" s="143"/>
      <c r="T72" s="26"/>
      <c r="U72" s="26"/>
    </row>
    <row r="73" spans="1:21" ht="30" customHeight="1">
      <c r="A73" s="146" t="s">
        <v>205</v>
      </c>
      <c r="B73" s="146"/>
      <c r="C73" s="146"/>
      <c r="D73" s="146"/>
      <c r="E73" s="146"/>
      <c r="F73" s="146"/>
      <c r="G73" s="146"/>
      <c r="H73" s="146"/>
      <c r="I73" s="146"/>
      <c r="J73" s="146"/>
      <c r="K73" s="66">
        <f>K64+K65+K66+K67+K68+K69+K70+K71+K72</f>
        <v>52062937.42</v>
      </c>
      <c r="L73" s="66">
        <f>L64+L65+L66+L67+L68+L69+L70+L71+L72</f>
        <v>51636261.61</v>
      </c>
      <c r="M73" s="66"/>
      <c r="N73" s="83"/>
      <c r="O73" s="83"/>
      <c r="P73" s="23"/>
      <c r="Q73" s="83"/>
      <c r="R73" s="84"/>
      <c r="S73" s="83"/>
      <c r="T73" s="88"/>
      <c r="U73" s="89"/>
    </row>
    <row r="74" spans="1:21" ht="30" customHeight="1">
      <c r="A74" s="65" t="s">
        <v>343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91"/>
      <c r="U74" s="92"/>
    </row>
    <row r="75" spans="1:21" ht="60.75" customHeight="1">
      <c r="A75" s="59" t="s">
        <v>344</v>
      </c>
      <c r="B75" s="76" t="s">
        <v>29</v>
      </c>
      <c r="C75" s="76"/>
      <c r="D75" s="15" t="s">
        <v>345</v>
      </c>
      <c r="E75" s="15"/>
      <c r="F75" s="4">
        <v>1000127</v>
      </c>
      <c r="G75" s="4"/>
      <c r="H75" s="16" t="s">
        <v>346</v>
      </c>
      <c r="I75" s="17"/>
      <c r="J75" s="147" t="s">
        <v>347</v>
      </c>
      <c r="K75" s="19">
        <v>3872</v>
      </c>
      <c r="L75" s="79">
        <v>3872</v>
      </c>
      <c r="M75" s="79"/>
      <c r="N75" s="22"/>
      <c r="O75" s="22" t="s">
        <v>85</v>
      </c>
      <c r="P75" s="23" t="s">
        <v>348</v>
      </c>
      <c r="Q75" s="72" t="s">
        <v>289</v>
      </c>
      <c r="R75" s="84" t="s">
        <v>7</v>
      </c>
      <c r="S75" s="22"/>
      <c r="T75" s="26"/>
      <c r="U75" s="26"/>
    </row>
    <row r="76" spans="1:21" ht="63.75" customHeight="1">
      <c r="A76" s="59" t="s">
        <v>349</v>
      </c>
      <c r="B76" s="45" t="s">
        <v>29</v>
      </c>
      <c r="C76" s="45"/>
      <c r="D76" s="15" t="s">
        <v>350</v>
      </c>
      <c r="E76" s="15"/>
      <c r="F76" s="45">
        <v>110102097</v>
      </c>
      <c r="G76" s="45"/>
      <c r="H76" s="15" t="s">
        <v>351</v>
      </c>
      <c r="I76" s="15"/>
      <c r="J76" s="108" t="s">
        <v>352</v>
      </c>
      <c r="K76" s="47">
        <v>0</v>
      </c>
      <c r="L76" s="20">
        <v>0</v>
      </c>
      <c r="M76" s="20"/>
      <c r="N76" s="71" t="s">
        <v>85</v>
      </c>
      <c r="O76" s="71"/>
      <c r="P76" s="148" t="s">
        <v>353</v>
      </c>
      <c r="Q76" s="72" t="s">
        <v>289</v>
      </c>
      <c r="R76" s="72" t="s">
        <v>7</v>
      </c>
      <c r="S76" s="73" t="s">
        <v>354</v>
      </c>
      <c r="T76" s="26"/>
      <c r="U76" s="26"/>
    </row>
    <row r="77" spans="1:21" ht="73.5" customHeight="1">
      <c r="A77" s="59" t="s">
        <v>355</v>
      </c>
      <c r="B77" s="4" t="s">
        <v>29</v>
      </c>
      <c r="C77" s="4"/>
      <c r="D77" s="15" t="s">
        <v>356</v>
      </c>
      <c r="E77" s="15"/>
      <c r="F77" s="4">
        <v>1000091</v>
      </c>
      <c r="G77" s="4"/>
      <c r="H77" s="16" t="s">
        <v>357</v>
      </c>
      <c r="I77" s="16"/>
      <c r="J77" s="147" t="s">
        <v>358</v>
      </c>
      <c r="K77" s="19">
        <v>31460</v>
      </c>
      <c r="L77" s="86">
        <v>31460</v>
      </c>
      <c r="M77" s="86"/>
      <c r="N77" s="149"/>
      <c r="O77" s="22" t="s">
        <v>85</v>
      </c>
      <c r="P77" s="23" t="s">
        <v>348</v>
      </c>
      <c r="Q77" s="72" t="s">
        <v>289</v>
      </c>
      <c r="R77" s="84" t="s">
        <v>7</v>
      </c>
      <c r="S77" s="22"/>
      <c r="T77" s="26"/>
      <c r="U77" s="26"/>
    </row>
    <row r="78" spans="1:21" ht="56.25" customHeight="1">
      <c r="A78" s="54" t="s">
        <v>359</v>
      </c>
      <c r="B78" s="33" t="s">
        <v>29</v>
      </c>
      <c r="C78" s="33"/>
      <c r="D78" s="34" t="s">
        <v>356</v>
      </c>
      <c r="E78" s="34"/>
      <c r="F78" s="33">
        <v>1000092</v>
      </c>
      <c r="G78" s="33"/>
      <c r="H78" s="34" t="s">
        <v>360</v>
      </c>
      <c r="I78" s="34"/>
      <c r="J78" s="150" t="s">
        <v>358</v>
      </c>
      <c r="K78" s="36">
        <v>31460</v>
      </c>
      <c r="L78" s="37">
        <v>31460</v>
      </c>
      <c r="M78" s="37"/>
      <c r="N78" s="151"/>
      <c r="O78" s="39" t="s">
        <v>85</v>
      </c>
      <c r="P78" s="40" t="s">
        <v>348</v>
      </c>
      <c r="Q78" s="152" t="s">
        <v>289</v>
      </c>
      <c r="R78" s="153" t="s">
        <v>7</v>
      </c>
      <c r="S78" s="53" t="s">
        <v>361</v>
      </c>
      <c r="T78" s="154"/>
      <c r="U78" s="154"/>
    </row>
    <row r="79" spans="1:21" ht="51.75" customHeight="1">
      <c r="A79" s="59" t="s">
        <v>362</v>
      </c>
      <c r="B79" s="4" t="s">
        <v>29</v>
      </c>
      <c r="C79" s="4"/>
      <c r="D79" s="15" t="s">
        <v>356</v>
      </c>
      <c r="E79" s="15"/>
      <c r="F79" s="4">
        <v>1000093</v>
      </c>
      <c r="G79" s="4"/>
      <c r="H79" s="16" t="s">
        <v>363</v>
      </c>
      <c r="I79" s="16"/>
      <c r="J79" s="147" t="s">
        <v>358</v>
      </c>
      <c r="K79" s="19">
        <v>54450</v>
      </c>
      <c r="L79" s="86">
        <v>54450</v>
      </c>
      <c r="M79" s="86"/>
      <c r="N79" s="149"/>
      <c r="O79" s="22" t="s">
        <v>85</v>
      </c>
      <c r="P79" s="23" t="s">
        <v>348</v>
      </c>
      <c r="Q79" s="72" t="s">
        <v>289</v>
      </c>
      <c r="R79" s="84" t="s">
        <v>7</v>
      </c>
      <c r="S79" s="22"/>
      <c r="T79" s="26"/>
      <c r="U79" s="26"/>
    </row>
    <row r="80" spans="1:21" ht="64.5" customHeight="1">
      <c r="A80" s="59" t="s">
        <v>364</v>
      </c>
      <c r="B80" s="4" t="s">
        <v>29</v>
      </c>
      <c r="C80" s="4"/>
      <c r="D80" s="15" t="s">
        <v>356</v>
      </c>
      <c r="E80" s="15"/>
      <c r="F80" s="4">
        <v>1000094</v>
      </c>
      <c r="G80" s="4"/>
      <c r="H80" s="16" t="s">
        <v>365</v>
      </c>
      <c r="I80" s="16"/>
      <c r="J80" s="147" t="s">
        <v>358</v>
      </c>
      <c r="K80" s="19">
        <v>54450</v>
      </c>
      <c r="L80" s="86">
        <v>54450</v>
      </c>
      <c r="M80" s="86"/>
      <c r="N80" s="149"/>
      <c r="O80" s="22" t="s">
        <v>85</v>
      </c>
      <c r="P80" s="23" t="s">
        <v>348</v>
      </c>
      <c r="Q80" s="72" t="s">
        <v>289</v>
      </c>
      <c r="R80" s="84" t="s">
        <v>7</v>
      </c>
      <c r="S80" s="22"/>
      <c r="T80" s="26"/>
      <c r="U80" s="26"/>
    </row>
    <row r="81" spans="1:21" ht="51.75" customHeight="1">
      <c r="A81" s="59" t="s">
        <v>366</v>
      </c>
      <c r="B81" s="4" t="s">
        <v>29</v>
      </c>
      <c r="C81" s="4"/>
      <c r="D81" s="15" t="s">
        <v>356</v>
      </c>
      <c r="E81" s="15"/>
      <c r="F81" s="4">
        <v>1000095</v>
      </c>
      <c r="G81" s="4"/>
      <c r="H81" s="16" t="s">
        <v>367</v>
      </c>
      <c r="I81" s="16"/>
      <c r="J81" s="147" t="s">
        <v>358</v>
      </c>
      <c r="K81" s="19">
        <v>29040</v>
      </c>
      <c r="L81" s="86">
        <v>29040</v>
      </c>
      <c r="M81" s="86"/>
      <c r="N81" s="149"/>
      <c r="O81" s="22" t="s">
        <v>85</v>
      </c>
      <c r="P81" s="23" t="s">
        <v>348</v>
      </c>
      <c r="Q81" s="72" t="s">
        <v>289</v>
      </c>
      <c r="R81" s="84" t="s">
        <v>7</v>
      </c>
      <c r="S81" s="22"/>
      <c r="T81" s="26"/>
      <c r="U81" s="26"/>
    </row>
    <row r="82" spans="1:21" ht="76.5" customHeight="1">
      <c r="A82" s="59" t="s">
        <v>368</v>
      </c>
      <c r="B82" s="45" t="s">
        <v>29</v>
      </c>
      <c r="C82" s="45"/>
      <c r="D82" s="15" t="s">
        <v>369</v>
      </c>
      <c r="E82" s="15"/>
      <c r="F82" s="45">
        <v>1000120</v>
      </c>
      <c r="G82" s="45"/>
      <c r="H82" s="15" t="s">
        <v>370</v>
      </c>
      <c r="I82" s="46"/>
      <c r="J82" s="155" t="s">
        <v>371</v>
      </c>
      <c r="K82" s="47">
        <v>508200</v>
      </c>
      <c r="L82" s="110">
        <v>508200</v>
      </c>
      <c r="M82" s="110"/>
      <c r="N82" s="48"/>
      <c r="O82" s="156" t="s">
        <v>85</v>
      </c>
      <c r="P82" s="157" t="s">
        <v>348</v>
      </c>
      <c r="Q82" s="72" t="s">
        <v>289</v>
      </c>
      <c r="R82" s="158" t="s">
        <v>7</v>
      </c>
      <c r="S82" s="49"/>
      <c r="T82" s="26"/>
      <c r="U82" s="26"/>
    </row>
    <row r="83" spans="1:21" ht="51.75" customHeight="1">
      <c r="A83" s="59" t="s">
        <v>372</v>
      </c>
      <c r="B83" s="4" t="s">
        <v>29</v>
      </c>
      <c r="C83" s="4"/>
      <c r="D83" s="15" t="s">
        <v>373</v>
      </c>
      <c r="E83" s="15"/>
      <c r="F83" s="4">
        <v>1000100</v>
      </c>
      <c r="G83" s="4"/>
      <c r="H83" s="16" t="s">
        <v>374</v>
      </c>
      <c r="I83" s="17"/>
      <c r="J83" s="147" t="s">
        <v>85</v>
      </c>
      <c r="K83" s="19">
        <v>12100</v>
      </c>
      <c r="L83" s="79">
        <v>12100</v>
      </c>
      <c r="M83" s="79"/>
      <c r="N83" s="21"/>
      <c r="O83" s="22" t="s">
        <v>85</v>
      </c>
      <c r="P83" s="23" t="s">
        <v>348</v>
      </c>
      <c r="Q83" s="72" t="s">
        <v>289</v>
      </c>
      <c r="R83" s="84" t="s">
        <v>7</v>
      </c>
      <c r="S83" s="22"/>
      <c r="T83" s="26"/>
      <c r="U83" s="26"/>
    </row>
    <row r="84" spans="1:21" ht="51" customHeight="1">
      <c r="A84" s="59" t="s">
        <v>375</v>
      </c>
      <c r="B84" s="4" t="s">
        <v>29</v>
      </c>
      <c r="C84" s="4"/>
      <c r="D84" s="15" t="s">
        <v>376</v>
      </c>
      <c r="E84" s="15"/>
      <c r="F84" s="4">
        <v>1000101</v>
      </c>
      <c r="G84" s="4"/>
      <c r="H84" s="16" t="s">
        <v>377</v>
      </c>
      <c r="I84" s="17"/>
      <c r="J84" s="147" t="s">
        <v>85</v>
      </c>
      <c r="K84" s="19">
        <v>12100</v>
      </c>
      <c r="L84" s="79">
        <v>12100</v>
      </c>
      <c r="M84" s="79"/>
      <c r="N84" s="21"/>
      <c r="O84" s="22" t="s">
        <v>85</v>
      </c>
      <c r="P84" s="23" t="s">
        <v>348</v>
      </c>
      <c r="Q84" s="72" t="s">
        <v>289</v>
      </c>
      <c r="R84" s="84" t="s">
        <v>7</v>
      </c>
      <c r="S84" s="22"/>
      <c r="T84" s="26"/>
      <c r="U84" s="26"/>
    </row>
    <row r="85" spans="1:21" ht="93" customHeight="1">
      <c r="A85" s="59" t="s">
        <v>378</v>
      </c>
      <c r="B85" s="4" t="s">
        <v>29</v>
      </c>
      <c r="C85" s="4"/>
      <c r="D85" s="15" t="s">
        <v>379</v>
      </c>
      <c r="E85" s="15"/>
      <c r="F85" s="4">
        <v>1000102</v>
      </c>
      <c r="G85" s="4"/>
      <c r="H85" s="16" t="s">
        <v>380</v>
      </c>
      <c r="I85" s="17" t="s">
        <v>381</v>
      </c>
      <c r="J85" s="18" t="s">
        <v>382</v>
      </c>
      <c r="K85" s="19">
        <v>12100</v>
      </c>
      <c r="L85" s="79">
        <v>12100</v>
      </c>
      <c r="M85" s="79"/>
      <c r="N85" s="21"/>
      <c r="O85" s="22" t="s">
        <v>85</v>
      </c>
      <c r="P85" s="23" t="s">
        <v>176</v>
      </c>
      <c r="Q85" s="72" t="s">
        <v>289</v>
      </c>
      <c r="R85" s="84" t="s">
        <v>7</v>
      </c>
      <c r="S85" s="22"/>
      <c r="T85" s="26"/>
      <c r="U85" s="26"/>
    </row>
    <row r="86" spans="1:21" ht="66.75" customHeight="1">
      <c r="A86" s="59" t="s">
        <v>383</v>
      </c>
      <c r="B86" s="4" t="s">
        <v>29</v>
      </c>
      <c r="C86" s="4"/>
      <c r="D86" s="15" t="s">
        <v>376</v>
      </c>
      <c r="E86" s="15"/>
      <c r="F86" s="4">
        <v>1000103</v>
      </c>
      <c r="G86" s="4"/>
      <c r="H86" s="16" t="s">
        <v>384</v>
      </c>
      <c r="I86" s="17"/>
      <c r="J86" s="147" t="s">
        <v>85</v>
      </c>
      <c r="K86" s="19">
        <v>12100</v>
      </c>
      <c r="L86" s="79">
        <v>12100</v>
      </c>
      <c r="M86" s="79"/>
      <c r="N86" s="21"/>
      <c r="O86" s="22" t="s">
        <v>85</v>
      </c>
      <c r="P86" s="23" t="s">
        <v>348</v>
      </c>
      <c r="Q86" s="72" t="s">
        <v>289</v>
      </c>
      <c r="R86" s="84" t="s">
        <v>7</v>
      </c>
      <c r="S86" s="22"/>
      <c r="T86" s="26"/>
      <c r="U86" s="26"/>
    </row>
    <row r="87" spans="1:21" ht="67.5" customHeight="1">
      <c r="A87" s="59" t="s">
        <v>385</v>
      </c>
      <c r="B87" s="4" t="s">
        <v>29</v>
      </c>
      <c r="C87" s="4"/>
      <c r="D87" s="15" t="s">
        <v>376</v>
      </c>
      <c r="E87" s="15"/>
      <c r="F87" s="4">
        <v>1000104</v>
      </c>
      <c r="G87" s="4"/>
      <c r="H87" s="16" t="s">
        <v>386</v>
      </c>
      <c r="I87" s="17"/>
      <c r="J87" s="147" t="s">
        <v>85</v>
      </c>
      <c r="K87" s="19">
        <v>12100</v>
      </c>
      <c r="L87" s="79">
        <v>12100</v>
      </c>
      <c r="M87" s="79"/>
      <c r="N87" s="21"/>
      <c r="O87" s="22" t="s">
        <v>85</v>
      </c>
      <c r="P87" s="23" t="s">
        <v>348</v>
      </c>
      <c r="Q87" s="72" t="s">
        <v>289</v>
      </c>
      <c r="R87" s="84" t="s">
        <v>7</v>
      </c>
      <c r="S87" s="22"/>
      <c r="T87" s="26"/>
      <c r="U87" s="26"/>
    </row>
    <row r="88" spans="1:21" ht="63" customHeight="1">
      <c r="A88" s="59" t="s">
        <v>387</v>
      </c>
      <c r="B88" s="4" t="s">
        <v>29</v>
      </c>
      <c r="C88" s="4"/>
      <c r="D88" s="15" t="s">
        <v>388</v>
      </c>
      <c r="E88" s="15"/>
      <c r="F88" s="4">
        <v>1000096</v>
      </c>
      <c r="G88" s="4"/>
      <c r="H88" s="16" t="s">
        <v>389</v>
      </c>
      <c r="I88" s="17"/>
      <c r="J88" s="147" t="s">
        <v>85</v>
      </c>
      <c r="K88" s="19">
        <v>181500</v>
      </c>
      <c r="L88" s="79">
        <v>181500</v>
      </c>
      <c r="M88" s="79"/>
      <c r="N88" s="159"/>
      <c r="O88" s="22" t="s">
        <v>85</v>
      </c>
      <c r="P88" s="160" t="s">
        <v>390</v>
      </c>
      <c r="Q88" s="72" t="s">
        <v>289</v>
      </c>
      <c r="R88" s="84" t="s">
        <v>7</v>
      </c>
      <c r="S88" s="22"/>
      <c r="T88" s="26"/>
      <c r="U88" s="26"/>
    </row>
    <row r="89" spans="1:21" ht="55.5" customHeight="1">
      <c r="A89" s="59" t="s">
        <v>391</v>
      </c>
      <c r="B89" s="4" t="s">
        <v>29</v>
      </c>
      <c r="C89" s="4"/>
      <c r="D89" s="15" t="s">
        <v>388</v>
      </c>
      <c r="E89" s="15"/>
      <c r="F89" s="4">
        <v>1000097</v>
      </c>
      <c r="G89" s="4"/>
      <c r="H89" s="16" t="s">
        <v>392</v>
      </c>
      <c r="I89" s="17"/>
      <c r="J89" s="147" t="s">
        <v>85</v>
      </c>
      <c r="K89" s="19">
        <v>60500</v>
      </c>
      <c r="L89" s="79">
        <v>60500</v>
      </c>
      <c r="M89" s="79"/>
      <c r="N89" s="21"/>
      <c r="O89" s="22" t="s">
        <v>85</v>
      </c>
      <c r="P89" s="160" t="s">
        <v>348</v>
      </c>
      <c r="Q89" s="72" t="s">
        <v>289</v>
      </c>
      <c r="R89" s="84" t="s">
        <v>7</v>
      </c>
      <c r="S89" s="22"/>
      <c r="T89" s="26"/>
      <c r="U89" s="26"/>
    </row>
    <row r="90" spans="1:21" ht="60" customHeight="1">
      <c r="A90" s="59" t="s">
        <v>393</v>
      </c>
      <c r="B90" s="4" t="s">
        <v>29</v>
      </c>
      <c r="C90" s="4"/>
      <c r="D90" s="15" t="s">
        <v>394</v>
      </c>
      <c r="E90" s="15"/>
      <c r="F90" s="4">
        <v>1000098</v>
      </c>
      <c r="G90" s="4"/>
      <c r="H90" s="16" t="s">
        <v>395</v>
      </c>
      <c r="I90" s="17"/>
      <c r="J90" s="147" t="s">
        <v>85</v>
      </c>
      <c r="K90" s="19">
        <v>60500</v>
      </c>
      <c r="L90" s="79">
        <v>60500</v>
      </c>
      <c r="M90" s="79"/>
      <c r="N90" s="21"/>
      <c r="O90" s="22" t="s">
        <v>85</v>
      </c>
      <c r="P90" s="23" t="s">
        <v>348</v>
      </c>
      <c r="Q90" s="72" t="s">
        <v>289</v>
      </c>
      <c r="R90" s="84" t="s">
        <v>7</v>
      </c>
      <c r="S90" s="22"/>
      <c r="T90" s="26"/>
      <c r="U90" s="26"/>
    </row>
    <row r="91" spans="1:21" ht="64.5" customHeight="1">
      <c r="A91" s="59" t="s">
        <v>396</v>
      </c>
      <c r="B91" s="4" t="s">
        <v>29</v>
      </c>
      <c r="C91" s="4"/>
      <c r="D91" s="15" t="s">
        <v>394</v>
      </c>
      <c r="E91" s="15"/>
      <c r="F91" s="4">
        <v>1000099</v>
      </c>
      <c r="G91" s="4"/>
      <c r="H91" s="16" t="s">
        <v>397</v>
      </c>
      <c r="I91" s="17"/>
      <c r="J91" s="147" t="s">
        <v>85</v>
      </c>
      <c r="K91" s="19">
        <v>48400</v>
      </c>
      <c r="L91" s="79">
        <v>48400</v>
      </c>
      <c r="M91" s="79"/>
      <c r="N91" s="21"/>
      <c r="O91" s="22" t="s">
        <v>85</v>
      </c>
      <c r="P91" s="23" t="s">
        <v>348</v>
      </c>
      <c r="Q91" s="72" t="s">
        <v>289</v>
      </c>
      <c r="R91" s="84" t="s">
        <v>7</v>
      </c>
      <c r="S91" s="22"/>
      <c r="T91" s="26"/>
      <c r="U91" s="26"/>
    </row>
    <row r="92" spans="1:21" ht="45.75" customHeight="1">
      <c r="A92" s="59" t="s">
        <v>398</v>
      </c>
      <c r="B92" s="4" t="s">
        <v>29</v>
      </c>
      <c r="C92" s="4"/>
      <c r="D92" s="15" t="s">
        <v>399</v>
      </c>
      <c r="E92" s="15"/>
      <c r="F92" s="4">
        <v>1000105</v>
      </c>
      <c r="G92" s="4"/>
      <c r="H92" s="16" t="s">
        <v>400</v>
      </c>
      <c r="I92" s="17"/>
      <c r="J92" s="147" t="s">
        <v>401</v>
      </c>
      <c r="K92" s="19">
        <v>309760</v>
      </c>
      <c r="L92" s="79">
        <v>309760</v>
      </c>
      <c r="M92" s="79"/>
      <c r="N92" s="21"/>
      <c r="O92" s="22" t="s">
        <v>85</v>
      </c>
      <c r="P92" s="23" t="s">
        <v>348</v>
      </c>
      <c r="Q92" s="72" t="s">
        <v>289</v>
      </c>
      <c r="R92" s="84" t="s">
        <v>7</v>
      </c>
      <c r="S92" s="22"/>
      <c r="T92" s="26"/>
      <c r="U92" s="26"/>
    </row>
    <row r="93" spans="1:21" ht="69" customHeight="1">
      <c r="A93" s="59" t="s">
        <v>402</v>
      </c>
      <c r="B93" s="4" t="s">
        <v>29</v>
      </c>
      <c r="C93" s="4"/>
      <c r="D93" s="15" t="s">
        <v>403</v>
      </c>
      <c r="E93" s="15"/>
      <c r="F93" s="4">
        <v>1000116</v>
      </c>
      <c r="G93" s="4"/>
      <c r="H93" s="16" t="s">
        <v>404</v>
      </c>
      <c r="I93" s="17"/>
      <c r="J93" s="147" t="s">
        <v>405</v>
      </c>
      <c r="K93" s="19">
        <v>32050</v>
      </c>
      <c r="L93" s="79">
        <v>32050</v>
      </c>
      <c r="M93" s="79"/>
      <c r="N93" s="21"/>
      <c r="O93" s="22" t="s">
        <v>85</v>
      </c>
      <c r="P93" s="23" t="s">
        <v>348</v>
      </c>
      <c r="Q93" s="72" t="s">
        <v>289</v>
      </c>
      <c r="R93" s="84" t="s">
        <v>7</v>
      </c>
      <c r="S93" s="22"/>
      <c r="T93" s="29" t="s">
        <v>406</v>
      </c>
      <c r="U93" s="29"/>
    </row>
    <row r="94" spans="1:21" ht="69" customHeight="1">
      <c r="A94" s="59" t="s">
        <v>407</v>
      </c>
      <c r="B94" s="4" t="s">
        <v>29</v>
      </c>
      <c r="C94" s="4"/>
      <c r="D94" s="15" t="s">
        <v>403</v>
      </c>
      <c r="E94" s="15"/>
      <c r="F94" s="4">
        <v>1000117</v>
      </c>
      <c r="G94" s="4"/>
      <c r="H94" s="16" t="s">
        <v>408</v>
      </c>
      <c r="I94" s="17"/>
      <c r="J94" s="147" t="s">
        <v>405</v>
      </c>
      <c r="K94" s="19">
        <v>31050</v>
      </c>
      <c r="L94" s="79">
        <v>31050</v>
      </c>
      <c r="M94" s="79"/>
      <c r="N94" s="21"/>
      <c r="O94" s="22" t="s">
        <v>85</v>
      </c>
      <c r="P94" s="23" t="s">
        <v>348</v>
      </c>
      <c r="Q94" s="72" t="s">
        <v>289</v>
      </c>
      <c r="R94" s="84" t="s">
        <v>7</v>
      </c>
      <c r="S94" s="22"/>
      <c r="T94" s="161" t="s">
        <v>409</v>
      </c>
      <c r="U94" s="161"/>
    </row>
    <row r="95" spans="1:21" ht="69" customHeight="1">
      <c r="A95" s="162" t="s">
        <v>410</v>
      </c>
      <c r="B95" s="163" t="s">
        <v>411</v>
      </c>
      <c r="C95" s="163"/>
      <c r="D95" s="4" t="s">
        <v>412</v>
      </c>
      <c r="E95" s="4"/>
      <c r="F95" s="163" t="s">
        <v>413</v>
      </c>
      <c r="G95" s="4"/>
      <c r="H95" s="16" t="s">
        <v>414</v>
      </c>
      <c r="I95" s="4"/>
      <c r="J95" s="76" t="s">
        <v>415</v>
      </c>
      <c r="K95" s="19">
        <v>364636</v>
      </c>
      <c r="L95" s="19">
        <v>10128.8</v>
      </c>
      <c r="M95" s="19"/>
      <c r="N95" s="164" t="s">
        <v>416</v>
      </c>
      <c r="O95" s="149" t="s">
        <v>417</v>
      </c>
      <c r="P95" s="165"/>
      <c r="Q95" s="23"/>
      <c r="R95" s="166"/>
      <c r="S95" s="9"/>
      <c r="T95" s="167"/>
      <c r="U95" s="167"/>
    </row>
    <row r="96" spans="1:21" ht="32.25" customHeight="1">
      <c r="A96" s="168" t="s">
        <v>205</v>
      </c>
      <c r="B96" s="168"/>
      <c r="C96" s="168"/>
      <c r="D96" s="168"/>
      <c r="E96" s="168"/>
      <c r="F96" s="168"/>
      <c r="G96" s="168"/>
      <c r="H96" s="168"/>
      <c r="I96" s="168"/>
      <c r="J96" s="168"/>
      <c r="K96" s="169">
        <f>K75+K76+K77+K79+K80+K81+K82+K83+K84+K85+K86+K87+K88+K89+K90+K91+K92+K93+K94+K95</f>
        <v>1830368</v>
      </c>
      <c r="L96" s="169">
        <f>L75+L76+L77+L79+L80+L81+L82+L83+L84+L85+L86+L87+L88+L89+L90+L91+L92+L93+L94+L95</f>
        <v>1475860.8</v>
      </c>
      <c r="M96" s="169"/>
      <c r="N96" s="21"/>
      <c r="O96" s="22"/>
      <c r="P96" s="23"/>
      <c r="Q96" s="22"/>
      <c r="R96" s="84"/>
      <c r="S96" s="22"/>
      <c r="T96" s="170"/>
      <c r="U96" s="89"/>
    </row>
    <row r="97" spans="1:21" ht="32.25" customHeight="1">
      <c r="A97" s="65" t="s">
        <v>270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171"/>
      <c r="U97" s="92"/>
    </row>
    <row r="98" spans="1:21" ht="47.25" customHeight="1">
      <c r="A98" s="59" t="s">
        <v>418</v>
      </c>
      <c r="B98" s="4" t="s">
        <v>29</v>
      </c>
      <c r="C98" s="4"/>
      <c r="D98" s="15" t="s">
        <v>419</v>
      </c>
      <c r="E98" s="15"/>
      <c r="F98" s="4">
        <v>1000119</v>
      </c>
      <c r="G98" s="4"/>
      <c r="H98" s="16" t="s">
        <v>266</v>
      </c>
      <c r="I98" s="17"/>
      <c r="J98" s="147" t="s">
        <v>85</v>
      </c>
      <c r="K98" s="19">
        <v>12100</v>
      </c>
      <c r="L98" s="79">
        <v>12100</v>
      </c>
      <c r="M98" s="79"/>
      <c r="N98" s="21"/>
      <c r="O98" s="22" t="s">
        <v>85</v>
      </c>
      <c r="P98" s="23" t="s">
        <v>348</v>
      </c>
      <c r="Q98" s="72" t="s">
        <v>289</v>
      </c>
      <c r="R98" s="84" t="s">
        <v>7</v>
      </c>
      <c r="S98" s="22"/>
      <c r="T98" s="26"/>
      <c r="U98" s="26"/>
    </row>
    <row r="99" spans="1:21" ht="85.5" customHeight="1">
      <c r="A99" s="59" t="s">
        <v>420</v>
      </c>
      <c r="B99" s="4" t="s">
        <v>29</v>
      </c>
      <c r="C99" s="4"/>
      <c r="D99" s="15" t="s">
        <v>421</v>
      </c>
      <c r="E99" s="15"/>
      <c r="F99" s="4">
        <v>1000126</v>
      </c>
      <c r="G99" s="4"/>
      <c r="H99" s="16" t="s">
        <v>422</v>
      </c>
      <c r="I99" s="17" t="s">
        <v>85</v>
      </c>
      <c r="J99" s="18" t="s">
        <v>423</v>
      </c>
      <c r="K99" s="19">
        <v>204305.25</v>
      </c>
      <c r="L99" s="79">
        <v>204305.25</v>
      </c>
      <c r="M99" s="79"/>
      <c r="N99" s="21"/>
      <c r="O99" s="125"/>
      <c r="P99" s="160" t="s">
        <v>348</v>
      </c>
      <c r="Q99" s="72" t="s">
        <v>289</v>
      </c>
      <c r="R99" s="84" t="s">
        <v>7</v>
      </c>
      <c r="S99" s="22"/>
      <c r="T99" s="26"/>
      <c r="U99" s="26"/>
    </row>
    <row r="100" spans="1:21" ht="85.5" customHeight="1">
      <c r="A100" s="14" t="s">
        <v>424</v>
      </c>
      <c r="B100" s="4" t="s">
        <v>29</v>
      </c>
      <c r="C100" s="4"/>
      <c r="D100" s="15" t="s">
        <v>425</v>
      </c>
      <c r="E100" s="15"/>
      <c r="F100" s="4">
        <v>1000121</v>
      </c>
      <c r="G100" s="4"/>
      <c r="H100" s="16" t="s">
        <v>426</v>
      </c>
      <c r="I100" s="17" t="s">
        <v>427</v>
      </c>
      <c r="J100" s="18" t="s">
        <v>428</v>
      </c>
      <c r="K100" s="19">
        <v>79860</v>
      </c>
      <c r="L100" s="86">
        <v>79860</v>
      </c>
      <c r="M100" s="86"/>
      <c r="N100" s="172">
        <v>1</v>
      </c>
      <c r="O100" s="173" t="s">
        <v>429</v>
      </c>
      <c r="P100" s="174" t="s">
        <v>33</v>
      </c>
      <c r="Q100" s="72" t="s">
        <v>289</v>
      </c>
      <c r="R100" s="84" t="s">
        <v>7</v>
      </c>
      <c r="S100" s="22"/>
      <c r="T100" s="26"/>
      <c r="U100" s="26"/>
    </row>
    <row r="101" spans="1:21" ht="85.5" customHeight="1">
      <c r="A101" s="14" t="s">
        <v>430</v>
      </c>
      <c r="B101" s="4" t="s">
        <v>29</v>
      </c>
      <c r="C101" s="4"/>
      <c r="D101" s="15" t="s">
        <v>431</v>
      </c>
      <c r="E101" s="15"/>
      <c r="F101" s="4">
        <v>1000122</v>
      </c>
      <c r="G101" s="4"/>
      <c r="H101" s="16" t="s">
        <v>432</v>
      </c>
      <c r="I101" s="16" t="s">
        <v>433</v>
      </c>
      <c r="J101" s="18" t="s">
        <v>434</v>
      </c>
      <c r="K101" s="19">
        <v>79860</v>
      </c>
      <c r="L101" s="86">
        <v>79860</v>
      </c>
      <c r="M101" s="86"/>
      <c r="N101" s="172">
        <v>1</v>
      </c>
      <c r="O101" s="173" t="s">
        <v>435</v>
      </c>
      <c r="P101" s="174" t="s">
        <v>436</v>
      </c>
      <c r="Q101" s="72" t="s">
        <v>289</v>
      </c>
      <c r="R101" s="84" t="s">
        <v>7</v>
      </c>
      <c r="S101" s="22"/>
      <c r="T101" s="26"/>
      <c r="U101" s="26"/>
    </row>
    <row r="102" spans="1:21" ht="85.5" customHeight="1">
      <c r="A102" s="14" t="s">
        <v>437</v>
      </c>
      <c r="B102" s="4" t="s">
        <v>29</v>
      </c>
      <c r="C102" s="4"/>
      <c r="D102" s="15" t="s">
        <v>438</v>
      </c>
      <c r="E102" s="15"/>
      <c r="F102" s="4">
        <v>1000123</v>
      </c>
      <c r="G102" s="4"/>
      <c r="H102" s="16" t="s">
        <v>439</v>
      </c>
      <c r="I102" s="17" t="s">
        <v>440</v>
      </c>
      <c r="J102" s="18" t="s">
        <v>441</v>
      </c>
      <c r="K102" s="19">
        <v>79860</v>
      </c>
      <c r="L102" s="86">
        <v>79860</v>
      </c>
      <c r="M102" s="86"/>
      <c r="N102" s="172">
        <v>1</v>
      </c>
      <c r="O102" s="173" t="s">
        <v>442</v>
      </c>
      <c r="P102" s="174" t="s">
        <v>443</v>
      </c>
      <c r="Q102" s="72" t="s">
        <v>289</v>
      </c>
      <c r="R102" s="84" t="s">
        <v>7</v>
      </c>
      <c r="S102" s="22"/>
      <c r="T102" s="26"/>
      <c r="U102" s="26"/>
    </row>
    <row r="103" spans="1:21" ht="85.5" customHeight="1">
      <c r="A103" s="59" t="s">
        <v>444</v>
      </c>
      <c r="B103" s="4" t="s">
        <v>29</v>
      </c>
      <c r="C103" s="4"/>
      <c r="D103" s="15" t="s">
        <v>445</v>
      </c>
      <c r="E103" s="15"/>
      <c r="F103" s="4">
        <v>1000106</v>
      </c>
      <c r="G103" s="4"/>
      <c r="H103" s="16" t="s">
        <v>446</v>
      </c>
      <c r="I103" s="17"/>
      <c r="J103" s="18" t="s">
        <v>447</v>
      </c>
      <c r="K103" s="19">
        <v>29700</v>
      </c>
      <c r="L103" s="79">
        <v>29700</v>
      </c>
      <c r="M103" s="79"/>
      <c r="N103" s="21"/>
      <c r="O103" s="22" t="s">
        <v>85</v>
      </c>
      <c r="P103" s="23" t="s">
        <v>448</v>
      </c>
      <c r="Q103" s="72" t="s">
        <v>289</v>
      </c>
      <c r="R103" s="84" t="s">
        <v>7</v>
      </c>
      <c r="S103" s="22"/>
      <c r="T103" s="26"/>
      <c r="U103" s="26"/>
    </row>
    <row r="104" spans="1:21" ht="85.5" customHeight="1">
      <c r="A104" s="59" t="s">
        <v>449</v>
      </c>
      <c r="B104" s="4" t="s">
        <v>29</v>
      </c>
      <c r="C104" s="4"/>
      <c r="D104" s="15" t="s">
        <v>450</v>
      </c>
      <c r="E104" s="15"/>
      <c r="F104" s="4">
        <v>1000107</v>
      </c>
      <c r="G104" s="4"/>
      <c r="H104" s="16" t="s">
        <v>451</v>
      </c>
      <c r="I104" s="17"/>
      <c r="J104" s="18" t="s">
        <v>452</v>
      </c>
      <c r="K104" s="19">
        <v>29700</v>
      </c>
      <c r="L104" s="79">
        <v>29700</v>
      </c>
      <c r="M104" s="79"/>
      <c r="N104" s="21"/>
      <c r="O104" s="22" t="s">
        <v>85</v>
      </c>
      <c r="P104" s="23" t="s">
        <v>40</v>
      </c>
      <c r="Q104" s="72" t="s">
        <v>289</v>
      </c>
      <c r="R104" s="84" t="s">
        <v>7</v>
      </c>
      <c r="S104" s="22"/>
      <c r="T104" s="26"/>
      <c r="U104" s="26"/>
    </row>
    <row r="105" spans="1:21" ht="78" customHeight="1">
      <c r="A105" s="59" t="s">
        <v>453</v>
      </c>
      <c r="B105" s="4" t="s">
        <v>29</v>
      </c>
      <c r="C105" s="4"/>
      <c r="D105" s="15" t="s">
        <v>454</v>
      </c>
      <c r="E105" s="15"/>
      <c r="F105" s="4">
        <v>1000108</v>
      </c>
      <c r="G105" s="4"/>
      <c r="H105" s="16" t="s">
        <v>455</v>
      </c>
      <c r="I105" s="17"/>
      <c r="J105" s="18" t="s">
        <v>456</v>
      </c>
      <c r="K105" s="19">
        <v>29700</v>
      </c>
      <c r="L105" s="79">
        <v>29700</v>
      </c>
      <c r="M105" s="79"/>
      <c r="N105" s="21"/>
      <c r="O105" s="22" t="s">
        <v>85</v>
      </c>
      <c r="P105" s="23" t="s">
        <v>448</v>
      </c>
      <c r="Q105" s="72" t="s">
        <v>289</v>
      </c>
      <c r="R105" s="84" t="s">
        <v>7</v>
      </c>
      <c r="S105" s="22"/>
      <c r="T105" s="26"/>
      <c r="U105" s="26"/>
    </row>
    <row r="106" spans="1:21" ht="78" customHeight="1">
      <c r="A106" s="59" t="s">
        <v>457</v>
      </c>
      <c r="B106" s="4" t="s">
        <v>29</v>
      </c>
      <c r="C106" s="4"/>
      <c r="D106" s="15" t="s">
        <v>458</v>
      </c>
      <c r="E106" s="15"/>
      <c r="F106" s="4">
        <v>1000109</v>
      </c>
      <c r="G106" s="4"/>
      <c r="H106" s="16" t="s">
        <v>459</v>
      </c>
      <c r="I106" s="17"/>
      <c r="J106" s="18" t="s">
        <v>460</v>
      </c>
      <c r="K106" s="19">
        <v>29700</v>
      </c>
      <c r="L106" s="79">
        <v>29700</v>
      </c>
      <c r="M106" s="79"/>
      <c r="N106" s="21"/>
      <c r="O106" s="22" t="s">
        <v>85</v>
      </c>
      <c r="P106" s="23" t="s">
        <v>40</v>
      </c>
      <c r="Q106" s="72" t="s">
        <v>289</v>
      </c>
      <c r="R106" s="84" t="s">
        <v>7</v>
      </c>
      <c r="S106" s="22"/>
      <c r="T106" s="26"/>
      <c r="U106" s="26"/>
    </row>
    <row r="107" spans="1:21" ht="78" customHeight="1">
      <c r="A107" s="59" t="s">
        <v>461</v>
      </c>
      <c r="B107" s="4" t="s">
        <v>29</v>
      </c>
      <c r="C107" s="4"/>
      <c r="D107" s="15" t="s">
        <v>462</v>
      </c>
      <c r="E107" s="15"/>
      <c r="F107" s="4">
        <v>1000110</v>
      </c>
      <c r="G107" s="4"/>
      <c r="H107" s="16" t="s">
        <v>463</v>
      </c>
      <c r="I107" s="17"/>
      <c r="J107" s="147" t="s">
        <v>464</v>
      </c>
      <c r="K107" s="19">
        <v>20700</v>
      </c>
      <c r="L107" s="79">
        <v>20700</v>
      </c>
      <c r="M107" s="79"/>
      <c r="N107" s="21"/>
      <c r="O107" s="22" t="s">
        <v>85</v>
      </c>
      <c r="P107" s="23" t="s">
        <v>348</v>
      </c>
      <c r="Q107" s="72" t="s">
        <v>289</v>
      </c>
      <c r="R107" s="84" t="s">
        <v>7</v>
      </c>
      <c r="S107" s="22"/>
      <c r="T107" s="26"/>
      <c r="U107" s="26"/>
    </row>
    <row r="108" spans="1:21" ht="78" customHeight="1">
      <c r="A108" s="59" t="s">
        <v>465</v>
      </c>
      <c r="B108" s="4" t="s">
        <v>29</v>
      </c>
      <c r="C108" s="4"/>
      <c r="D108" s="15" t="s">
        <v>466</v>
      </c>
      <c r="E108" s="15"/>
      <c r="F108" s="4">
        <v>1000111</v>
      </c>
      <c r="G108" s="4"/>
      <c r="H108" s="16" t="s">
        <v>467</v>
      </c>
      <c r="I108" s="17"/>
      <c r="J108" s="147" t="s">
        <v>85</v>
      </c>
      <c r="K108" s="19">
        <v>29700</v>
      </c>
      <c r="L108" s="79">
        <v>29700</v>
      </c>
      <c r="M108" s="79"/>
      <c r="N108" s="21"/>
      <c r="O108" s="22" t="s">
        <v>85</v>
      </c>
      <c r="P108" s="23" t="s">
        <v>348</v>
      </c>
      <c r="Q108" s="72" t="s">
        <v>289</v>
      </c>
      <c r="R108" s="84" t="s">
        <v>7</v>
      </c>
      <c r="S108" s="22"/>
      <c r="T108" s="26"/>
      <c r="U108" s="26"/>
    </row>
    <row r="109" spans="1:21" ht="78" customHeight="1">
      <c r="A109" s="59" t="s">
        <v>468</v>
      </c>
      <c r="B109" s="4" t="s">
        <v>29</v>
      </c>
      <c r="C109" s="4"/>
      <c r="D109" s="15" t="s">
        <v>469</v>
      </c>
      <c r="E109" s="15"/>
      <c r="F109" s="4" t="s">
        <v>470</v>
      </c>
      <c r="G109" s="4"/>
      <c r="H109" s="16" t="s">
        <v>471</v>
      </c>
      <c r="I109" s="17"/>
      <c r="J109" s="147" t="s">
        <v>472</v>
      </c>
      <c r="K109" s="19">
        <v>18400</v>
      </c>
      <c r="L109" s="79">
        <v>18400</v>
      </c>
      <c r="M109" s="79"/>
      <c r="N109" s="21"/>
      <c r="O109" s="22" t="s">
        <v>85</v>
      </c>
      <c r="P109" s="23" t="s">
        <v>348</v>
      </c>
      <c r="Q109" s="72" t="s">
        <v>289</v>
      </c>
      <c r="R109" s="84" t="s">
        <v>7</v>
      </c>
      <c r="S109" s="22"/>
      <c r="T109" s="26"/>
      <c r="U109" s="26"/>
    </row>
    <row r="110" spans="1:21" ht="24" customHeight="1">
      <c r="A110" s="175"/>
      <c r="B110" s="175"/>
      <c r="C110" s="175"/>
      <c r="D110" s="175"/>
      <c r="E110" s="175"/>
      <c r="F110" s="175"/>
      <c r="G110" s="175"/>
      <c r="H110" s="175"/>
      <c r="I110" s="175"/>
      <c r="J110" s="175"/>
      <c r="K110" s="176">
        <f>K98+K99+K100+K101+K102+K103+K104+K105+K106+K107+K108+K109</f>
        <v>643585.25</v>
      </c>
      <c r="L110" s="176">
        <f>L98+L99+L100+L101+L102+L103+L104+L105+L106+L107+L108+L109</f>
        <v>643585.25</v>
      </c>
      <c r="M110" s="176"/>
      <c r="N110" s="177"/>
      <c r="O110" s="178"/>
      <c r="P110" s="179"/>
      <c r="Q110" s="178"/>
      <c r="R110" s="180"/>
      <c r="S110" s="181"/>
      <c r="T110" s="10"/>
      <c r="U110" s="10"/>
    </row>
    <row r="111" spans="1:19" ht="13.5" customHeight="1">
      <c r="A111" s="182"/>
      <c r="B111" s="183"/>
      <c r="C111" s="183"/>
      <c r="D111" s="183"/>
      <c r="E111" s="183"/>
      <c r="F111" s="183"/>
      <c r="G111" s="183"/>
      <c r="H111" s="184"/>
      <c r="I111" s="185" t="s">
        <v>473</v>
      </c>
      <c r="J111" s="185"/>
      <c r="K111" s="186">
        <f>K44+K73+K96+K110+K55+K62+K58</f>
        <v>70725940.30000001</v>
      </c>
      <c r="L111" s="186">
        <f>L44+L73+L96+L110+L55+L62+L58</f>
        <v>58958844.15</v>
      </c>
      <c r="M111" s="186"/>
      <c r="N111" s="187" t="s">
        <v>85</v>
      </c>
      <c r="O111" s="187"/>
      <c r="P111" s="188"/>
      <c r="Q111" s="189"/>
      <c r="R111" s="189"/>
      <c r="S111" s="189"/>
    </row>
    <row r="112" spans="1:19" ht="12.75" customHeight="1">
      <c r="A112" s="190"/>
      <c r="B112" s="183"/>
      <c r="C112" s="183"/>
      <c r="D112" s="183"/>
      <c r="E112" s="183"/>
      <c r="F112" s="183"/>
      <c r="G112" s="183"/>
      <c r="H112" s="190"/>
      <c r="I112" s="190"/>
      <c r="J112" s="190"/>
      <c r="K112" s="190"/>
      <c r="L112" s="191"/>
      <c r="M112" s="191"/>
      <c r="N112" s="189"/>
      <c r="O112" s="188"/>
      <c r="P112" s="188"/>
      <c r="Q112" s="189"/>
      <c r="R112" s="189"/>
      <c r="S112" s="189"/>
    </row>
    <row r="113" spans="1:19" ht="12.75" customHeight="1">
      <c r="A113" s="190"/>
      <c r="B113" s="192"/>
      <c r="C113" s="183"/>
      <c r="D113" s="183"/>
      <c r="E113" s="190"/>
      <c r="F113" s="190"/>
      <c r="G113" s="190"/>
      <c r="H113" s="193" t="s">
        <v>474</v>
      </c>
      <c r="I113" s="193"/>
      <c r="J113" s="190"/>
      <c r="K113" s="190"/>
      <c r="L113" s="190"/>
      <c r="M113" s="190"/>
      <c r="N113" s="189"/>
      <c r="O113" s="188"/>
      <c r="P113" s="188"/>
      <c r="Q113" s="189"/>
      <c r="R113" s="189"/>
      <c r="S113" s="189"/>
    </row>
    <row r="114" spans="1:16" ht="12.75" customHeight="1">
      <c r="A114" s="1"/>
      <c r="B114" s="1"/>
      <c r="C114" s="1"/>
      <c r="D114" s="1"/>
      <c r="E114" s="1"/>
      <c r="F114" s="194" t="s">
        <v>475</v>
      </c>
      <c r="G114" s="195"/>
      <c r="H114" s="195" t="s">
        <v>476</v>
      </c>
      <c r="I114" s="195"/>
      <c r="J114" s="1"/>
      <c r="K114" s="1"/>
      <c r="L114" s="1"/>
      <c r="M114" s="1"/>
      <c r="O114" s="181"/>
      <c r="P114" s="181"/>
    </row>
    <row r="115" spans="1:1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81"/>
      <c r="P115" s="181"/>
    </row>
    <row r="116" spans="1:16" ht="12.75" customHeight="1">
      <c r="A116" s="196" t="s">
        <v>477</v>
      </c>
      <c r="B116" s="196"/>
      <c r="C116" s="196"/>
      <c r="D116" s="196"/>
      <c r="E116" s="196"/>
      <c r="F116" s="1"/>
      <c r="G116" s="1"/>
      <c r="H116" s="193" t="s">
        <v>478</v>
      </c>
      <c r="I116" s="193"/>
      <c r="J116" s="1"/>
      <c r="K116" s="1"/>
      <c r="L116" s="1"/>
      <c r="M116" s="1"/>
      <c r="O116" s="181"/>
      <c r="P116" s="181"/>
    </row>
    <row r="117" spans="1:16" ht="12.75" customHeight="1">
      <c r="A117" s="1"/>
      <c r="B117" s="1"/>
      <c r="C117" s="1"/>
      <c r="D117" s="1"/>
      <c r="E117" s="1"/>
      <c r="F117" s="194" t="s">
        <v>475</v>
      </c>
      <c r="G117" s="195"/>
      <c r="H117" s="195" t="s">
        <v>476</v>
      </c>
      <c r="I117" s="195"/>
      <c r="J117" s="1"/>
      <c r="K117" s="1"/>
      <c r="L117" s="1"/>
      <c r="M117" s="1"/>
      <c r="O117" s="181"/>
      <c r="P117" s="181"/>
    </row>
    <row r="118" spans="1:1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81"/>
      <c r="P118" s="181"/>
    </row>
    <row r="119" spans="1:16" ht="12.75" customHeight="1">
      <c r="A119" s="1"/>
      <c r="B119" s="1"/>
      <c r="C119" s="1"/>
      <c r="D119" s="1"/>
      <c r="E119" s="1"/>
      <c r="F119" s="1"/>
      <c r="G119" s="1"/>
      <c r="H119" s="193" t="s">
        <v>479</v>
      </c>
      <c r="I119" s="193"/>
      <c r="J119" s="1"/>
      <c r="K119" s="1"/>
      <c r="L119" s="1"/>
      <c r="M119" s="1"/>
      <c r="O119" s="181"/>
      <c r="P119" s="181"/>
    </row>
    <row r="120" spans="1:22" ht="12.75" customHeight="1">
      <c r="A120" s="1"/>
      <c r="B120" s="1"/>
      <c r="C120" s="1"/>
      <c r="D120" s="1"/>
      <c r="E120" s="1"/>
      <c r="F120" s="194" t="s">
        <v>475</v>
      </c>
      <c r="G120" s="195"/>
      <c r="H120" s="194" t="s">
        <v>476</v>
      </c>
      <c r="I120" s="194"/>
      <c r="J120" s="1"/>
      <c r="K120" s="1"/>
      <c r="L120" s="1"/>
      <c r="M120" s="1"/>
      <c r="O120" s="181" t="s">
        <v>480</v>
      </c>
      <c r="P120" s="181"/>
      <c r="Q120" s="197">
        <f>K65+K69+K70+K71</f>
        <v>43259280.42</v>
      </c>
      <c r="R120" s="197"/>
      <c r="S120" s="198">
        <f>L65+L69+L70+L71</f>
        <v>43259280.42</v>
      </c>
      <c r="T120" s="198"/>
      <c r="V120" s="199" t="s">
        <v>85</v>
      </c>
    </row>
    <row r="121" spans="15:22" ht="12.75">
      <c r="O121" s="181" t="s">
        <v>481</v>
      </c>
      <c r="P121" s="181"/>
      <c r="Q121" s="200">
        <f>K13+K14+K15+K16+K17+K18+K19+K20+K21+K22+K23+K24+K26+K28+K29+K30+K31+K32+K35+K36+K37+K38+K39+K40+K41+K43+K48+K49+K50+K51+K52+K53+K54+K57+K60+K61+K64+K66+K67+K68+K72+K75+K76+K77+K79+K80+K81+K82+K83+K84+K85+K86+K87+K88+K89+K90+K91+K92+K93+K94+K95+K98+K99+K100+K101+K102+K103+K104+K105+K106+K107+K108+K109</f>
        <v>27466659.880000003</v>
      </c>
      <c r="R121" s="200"/>
      <c r="S121" s="201">
        <f>L13+L14+L15+L16+L17+L18+L19+L20+L21+L22+L23+L24+L26+L28+L29+L30+L31+L32+L35+L36+L37+L38+L39+L40+L41+L43+L48++L49+L50+L51+L52+L53+L54+L57+L60+L61+L64+L66+L67+L68+L72+L75+L76+L77+L79+L80+L81+L82+L83+L84+L85+L86+L87+L88+L89+L90+L91+L92+L93+L94+L95+L98+L99+L100+L101+L102+L103+L104+L105+L106+L107+L108+L109</f>
        <v>15699563.73</v>
      </c>
      <c r="T121" s="201"/>
      <c r="V121" s="199" t="s">
        <v>85</v>
      </c>
    </row>
    <row r="122" spans="15:20" ht="12.75">
      <c r="O122" s="181" t="s">
        <v>482</v>
      </c>
      <c r="P122" s="181"/>
      <c r="Q122" s="202"/>
      <c r="R122" s="202"/>
      <c r="S122" s="203"/>
      <c r="T122" s="203"/>
    </row>
    <row r="123" spans="15:22" ht="12.75">
      <c r="O123" s="181"/>
      <c r="P123" s="181"/>
      <c r="Q123" s="200">
        <f>Q120+Q121</f>
        <v>70725940.30000001</v>
      </c>
      <c r="R123" s="200"/>
      <c r="S123" s="201">
        <f>S120+S121</f>
        <v>58958844.150000006</v>
      </c>
      <c r="T123" s="201"/>
      <c r="V123" s="199" t="s">
        <v>85</v>
      </c>
    </row>
    <row r="124" spans="15:16" ht="12.75">
      <c r="O124" s="181"/>
      <c r="P124" s="181"/>
    </row>
    <row r="125" spans="15:16" ht="12.75">
      <c r="O125" s="181"/>
      <c r="P125" s="181"/>
    </row>
    <row r="126" spans="15:16" ht="12.75">
      <c r="O126" s="181"/>
      <c r="P126" s="181"/>
    </row>
    <row r="127" spans="15:16" ht="12.75">
      <c r="O127" s="181"/>
      <c r="P127" s="181"/>
    </row>
    <row r="128" spans="15:16" ht="12.75">
      <c r="O128" s="181"/>
      <c r="P128" s="181"/>
    </row>
    <row r="129" spans="10:20" ht="12.75">
      <c r="J129" s="43"/>
      <c r="K129" s="43"/>
      <c r="L129" s="43"/>
      <c r="M129" s="43"/>
      <c r="N129" s="43"/>
      <c r="O129" s="204"/>
      <c r="P129" s="204"/>
      <c r="Q129" s="205"/>
      <c r="R129" s="205"/>
      <c r="S129" s="205"/>
      <c r="T129" s="205"/>
    </row>
    <row r="130" spans="15:16" ht="12.75">
      <c r="O130" s="181"/>
      <c r="P130" s="181"/>
    </row>
    <row r="131" spans="15:16" ht="12.75">
      <c r="O131" s="181"/>
      <c r="P131" s="181"/>
    </row>
    <row r="132" spans="15:16" ht="12.75">
      <c r="O132" s="181"/>
      <c r="P132" s="181"/>
    </row>
    <row r="133" spans="15:16" ht="12.75">
      <c r="O133" s="181"/>
      <c r="P133" s="181"/>
    </row>
    <row r="134" spans="15:16" ht="12.75">
      <c r="O134" s="181"/>
      <c r="P134" s="181"/>
    </row>
    <row r="135" spans="15:16" ht="12.75">
      <c r="O135" s="181"/>
      <c r="P135" s="181"/>
    </row>
    <row r="136" spans="15:16" ht="12.75">
      <c r="O136" s="181"/>
      <c r="P136" s="181"/>
    </row>
  </sheetData>
  <sheetProtection selectLockedCells="1" selectUnlockedCells="1"/>
  <mergeCells count="483">
    <mergeCell ref="A2:N2"/>
    <mergeCell ref="A4:B5"/>
    <mergeCell ref="C4:D5"/>
    <mergeCell ref="E4:E5"/>
    <mergeCell ref="F4:H5"/>
    <mergeCell ref="I4:K5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J8:J10"/>
    <mergeCell ref="K8:K10"/>
    <mergeCell ref="L8:M10"/>
    <mergeCell ref="N8:N10"/>
    <mergeCell ref="O8:O10"/>
    <mergeCell ref="P8:P10"/>
    <mergeCell ref="Q8:Q10"/>
    <mergeCell ref="R8:R10"/>
    <mergeCell ref="S8:S10"/>
    <mergeCell ref="B11:C11"/>
    <mergeCell ref="D11:E11"/>
    <mergeCell ref="F11:G11"/>
    <mergeCell ref="L11:M11"/>
    <mergeCell ref="A12:S12"/>
    <mergeCell ref="B13:C13"/>
    <mergeCell ref="D13:E13"/>
    <mergeCell ref="F13:G13"/>
    <mergeCell ref="L13:M13"/>
    <mergeCell ref="T13:U13"/>
    <mergeCell ref="B14:C14"/>
    <mergeCell ref="D14:E14"/>
    <mergeCell ref="F14:G14"/>
    <mergeCell ref="L14:M14"/>
    <mergeCell ref="T14:U14"/>
    <mergeCell ref="B15:C15"/>
    <mergeCell ref="D15:E15"/>
    <mergeCell ref="F15:G15"/>
    <mergeCell ref="L15:M15"/>
    <mergeCell ref="T15:U15"/>
    <mergeCell ref="B16:C16"/>
    <mergeCell ref="D16:E16"/>
    <mergeCell ref="F16:G16"/>
    <mergeCell ref="L16:M16"/>
    <mergeCell ref="T16:U16"/>
    <mergeCell ref="B17:C17"/>
    <mergeCell ref="D17:E17"/>
    <mergeCell ref="F17:G17"/>
    <mergeCell ref="L17:M17"/>
    <mergeCell ref="T17:U17"/>
    <mergeCell ref="B18:C18"/>
    <mergeCell ref="D18:E18"/>
    <mergeCell ref="F18:G18"/>
    <mergeCell ref="L18:M18"/>
    <mergeCell ref="T18:U18"/>
    <mergeCell ref="B19:C19"/>
    <mergeCell ref="D19:E19"/>
    <mergeCell ref="F19:G19"/>
    <mergeCell ref="L19:M19"/>
    <mergeCell ref="T19:U19"/>
    <mergeCell ref="B20:C20"/>
    <mergeCell ref="D20:E20"/>
    <mergeCell ref="F20:G20"/>
    <mergeCell ref="L20:M20"/>
    <mergeCell ref="T20:U20"/>
    <mergeCell ref="B21:C21"/>
    <mergeCell ref="D21:E21"/>
    <mergeCell ref="F21:G21"/>
    <mergeCell ref="L21:M21"/>
    <mergeCell ref="T21:U21"/>
    <mergeCell ref="B22:C22"/>
    <mergeCell ref="D22:E22"/>
    <mergeCell ref="F22:G22"/>
    <mergeCell ref="L22:M22"/>
    <mergeCell ref="T22:U22"/>
    <mergeCell ref="B23:C23"/>
    <mergeCell ref="D23:E23"/>
    <mergeCell ref="F23:G23"/>
    <mergeCell ref="L23:M23"/>
    <mergeCell ref="T23:U23"/>
    <mergeCell ref="B24:C24"/>
    <mergeCell ref="D24:E24"/>
    <mergeCell ref="F24:G24"/>
    <mergeCell ref="L24:M24"/>
    <mergeCell ref="T24:U24"/>
    <mergeCell ref="B25:C25"/>
    <mergeCell ref="D25:E25"/>
    <mergeCell ref="F25:G25"/>
    <mergeCell ref="L25:M25"/>
    <mergeCell ref="T25:U25"/>
    <mergeCell ref="B26:C26"/>
    <mergeCell ref="D26:E26"/>
    <mergeCell ref="F26:G26"/>
    <mergeCell ref="L26:M26"/>
    <mergeCell ref="T26:U26"/>
    <mergeCell ref="B27:C27"/>
    <mergeCell ref="D27:E27"/>
    <mergeCell ref="F27:G27"/>
    <mergeCell ref="L27:M27"/>
    <mergeCell ref="T27:U27"/>
    <mergeCell ref="B28:C28"/>
    <mergeCell ref="D28:E28"/>
    <mergeCell ref="F28:G28"/>
    <mergeCell ref="L28:M28"/>
    <mergeCell ref="T28:U28"/>
    <mergeCell ref="B29:C29"/>
    <mergeCell ref="D29:E29"/>
    <mergeCell ref="F29:G29"/>
    <mergeCell ref="L29:M29"/>
    <mergeCell ref="T29:U29"/>
    <mergeCell ref="B30:C30"/>
    <mergeCell ref="D30:E30"/>
    <mergeCell ref="F30:G30"/>
    <mergeCell ref="L30:M30"/>
    <mergeCell ref="T30:U30"/>
    <mergeCell ref="B31:C31"/>
    <mergeCell ref="D31:E31"/>
    <mergeCell ref="F31:G31"/>
    <mergeCell ref="L31:M31"/>
    <mergeCell ref="T31:U31"/>
    <mergeCell ref="B32:C32"/>
    <mergeCell ref="D32:E32"/>
    <mergeCell ref="F32:G32"/>
    <mergeCell ref="L32:M32"/>
    <mergeCell ref="T32:U32"/>
    <mergeCell ref="B33:C33"/>
    <mergeCell ref="D33:E33"/>
    <mergeCell ref="F33:G33"/>
    <mergeCell ref="L33:M33"/>
    <mergeCell ref="T33:U33"/>
    <mergeCell ref="B34:C34"/>
    <mergeCell ref="D34:E34"/>
    <mergeCell ref="F34:G34"/>
    <mergeCell ref="L34:M34"/>
    <mergeCell ref="T34:U34"/>
    <mergeCell ref="B35:C35"/>
    <mergeCell ref="D35:E35"/>
    <mergeCell ref="F35:G35"/>
    <mergeCell ref="L35:M35"/>
    <mergeCell ref="T35:U35"/>
    <mergeCell ref="B36:C36"/>
    <mergeCell ref="D36:E36"/>
    <mergeCell ref="F36:G36"/>
    <mergeCell ref="L36:M36"/>
    <mergeCell ref="T36:U36"/>
    <mergeCell ref="B37:C37"/>
    <mergeCell ref="D37:E37"/>
    <mergeCell ref="F37:G37"/>
    <mergeCell ref="L37:M37"/>
    <mergeCell ref="T37:U37"/>
    <mergeCell ref="B38:C38"/>
    <mergeCell ref="D38:E38"/>
    <mergeCell ref="F38:G38"/>
    <mergeCell ref="L38:M38"/>
    <mergeCell ref="T38:U38"/>
    <mergeCell ref="B39:C39"/>
    <mergeCell ref="D39:E39"/>
    <mergeCell ref="F39:G39"/>
    <mergeCell ref="L39:M39"/>
    <mergeCell ref="T39:U39"/>
    <mergeCell ref="B40:C40"/>
    <mergeCell ref="D40:E40"/>
    <mergeCell ref="F40:G40"/>
    <mergeCell ref="L40:M40"/>
    <mergeCell ref="T40:U40"/>
    <mergeCell ref="B41:C41"/>
    <mergeCell ref="D41:E41"/>
    <mergeCell ref="F41:G41"/>
    <mergeCell ref="L41:M41"/>
    <mergeCell ref="T41:U41"/>
    <mergeCell ref="B42:C42"/>
    <mergeCell ref="D42:E42"/>
    <mergeCell ref="L42:M42"/>
    <mergeCell ref="T42:U42"/>
    <mergeCell ref="B43:C43"/>
    <mergeCell ref="D43:E43"/>
    <mergeCell ref="L43:M43"/>
    <mergeCell ref="T43:U43"/>
    <mergeCell ref="A44:J44"/>
    <mergeCell ref="L44:M44"/>
    <mergeCell ref="A45:S45"/>
    <mergeCell ref="A46:J46"/>
    <mergeCell ref="L46:M46"/>
    <mergeCell ref="A47:J47"/>
    <mergeCell ref="B48:C48"/>
    <mergeCell ref="D48:E48"/>
    <mergeCell ref="F48:G48"/>
    <mergeCell ref="L48:M48"/>
    <mergeCell ref="T48:U48"/>
    <mergeCell ref="B49:C49"/>
    <mergeCell ref="D49:E49"/>
    <mergeCell ref="L49:M49"/>
    <mergeCell ref="T49:U49"/>
    <mergeCell ref="B50:C50"/>
    <mergeCell ref="D50:E50"/>
    <mergeCell ref="F50:G50"/>
    <mergeCell ref="L50:M50"/>
    <mergeCell ref="T50:U50"/>
    <mergeCell ref="B51:C51"/>
    <mergeCell ref="D51:E51"/>
    <mergeCell ref="L51:M51"/>
    <mergeCell ref="T51:U51"/>
    <mergeCell ref="B52:C52"/>
    <mergeCell ref="D52:E52"/>
    <mergeCell ref="L52:M52"/>
    <mergeCell ref="T52:U52"/>
    <mergeCell ref="B53:C53"/>
    <mergeCell ref="D53:E53"/>
    <mergeCell ref="L53:M53"/>
    <mergeCell ref="T53:U53"/>
    <mergeCell ref="B54:C54"/>
    <mergeCell ref="D54:E54"/>
    <mergeCell ref="L54:M54"/>
    <mergeCell ref="T54:U54"/>
    <mergeCell ref="A55:J55"/>
    <mergeCell ref="L55:M55"/>
    <mergeCell ref="A56:J56"/>
    <mergeCell ref="B57:C57"/>
    <mergeCell ref="D57:E57"/>
    <mergeCell ref="L57:M57"/>
    <mergeCell ref="T57:U57"/>
    <mergeCell ref="A58:J58"/>
    <mergeCell ref="L58:M58"/>
    <mergeCell ref="A59:S59"/>
    <mergeCell ref="B60:C60"/>
    <mergeCell ref="D60:E60"/>
    <mergeCell ref="F60:G60"/>
    <mergeCell ref="L60:M60"/>
    <mergeCell ref="T60:U60"/>
    <mergeCell ref="B61:C61"/>
    <mergeCell ref="D61:E61"/>
    <mergeCell ref="L61:M61"/>
    <mergeCell ref="T61:U61"/>
    <mergeCell ref="A62:J62"/>
    <mergeCell ref="L62:M62"/>
    <mergeCell ref="A63:S63"/>
    <mergeCell ref="B64:C64"/>
    <mergeCell ref="D64:E64"/>
    <mergeCell ref="F64:G64"/>
    <mergeCell ref="L64:M64"/>
    <mergeCell ref="T64:U64"/>
    <mergeCell ref="B65:C65"/>
    <mergeCell ref="D65:E65"/>
    <mergeCell ref="F65:G65"/>
    <mergeCell ref="L65:M65"/>
    <mergeCell ref="T65:U65"/>
    <mergeCell ref="B66:C66"/>
    <mergeCell ref="D66:E66"/>
    <mergeCell ref="F66:G66"/>
    <mergeCell ref="L66:M66"/>
    <mergeCell ref="T66:U66"/>
    <mergeCell ref="B67:C67"/>
    <mergeCell ref="D67:E67"/>
    <mergeCell ref="F67:G67"/>
    <mergeCell ref="L67:M67"/>
    <mergeCell ref="T67:U67"/>
    <mergeCell ref="B68:C68"/>
    <mergeCell ref="D68:E68"/>
    <mergeCell ref="F68:G68"/>
    <mergeCell ref="L68:M68"/>
    <mergeCell ref="T68:U68"/>
    <mergeCell ref="B69:C69"/>
    <mergeCell ref="D69:E69"/>
    <mergeCell ref="F69:G69"/>
    <mergeCell ref="L69:M69"/>
    <mergeCell ref="T69:U69"/>
    <mergeCell ref="B70:C70"/>
    <mergeCell ref="D70:E70"/>
    <mergeCell ref="F70:G70"/>
    <mergeCell ref="L70:M70"/>
    <mergeCell ref="T70:U70"/>
    <mergeCell ref="B71:C71"/>
    <mergeCell ref="D71:E71"/>
    <mergeCell ref="F71:G71"/>
    <mergeCell ref="L71:M71"/>
    <mergeCell ref="T71:U71"/>
    <mergeCell ref="B72:C72"/>
    <mergeCell ref="D72:E72"/>
    <mergeCell ref="F72:G72"/>
    <mergeCell ref="L72:M72"/>
    <mergeCell ref="T72:U72"/>
    <mergeCell ref="A73:J73"/>
    <mergeCell ref="L73:M73"/>
    <mergeCell ref="A74:S74"/>
    <mergeCell ref="B75:C75"/>
    <mergeCell ref="D75:E75"/>
    <mergeCell ref="F75:G75"/>
    <mergeCell ref="L75:M75"/>
    <mergeCell ref="T75:U75"/>
    <mergeCell ref="B76:C76"/>
    <mergeCell ref="D76:E76"/>
    <mergeCell ref="L76:M76"/>
    <mergeCell ref="T76:U76"/>
    <mergeCell ref="B77:C77"/>
    <mergeCell ref="D77:E77"/>
    <mergeCell ref="F77:G77"/>
    <mergeCell ref="L77:M77"/>
    <mergeCell ref="T77:U77"/>
    <mergeCell ref="B78:C78"/>
    <mergeCell ref="D78:E78"/>
    <mergeCell ref="F78:G78"/>
    <mergeCell ref="L78:M78"/>
    <mergeCell ref="B79:C79"/>
    <mergeCell ref="D79:E79"/>
    <mergeCell ref="F79:G79"/>
    <mergeCell ref="L79:M79"/>
    <mergeCell ref="T79:U79"/>
    <mergeCell ref="B80:C80"/>
    <mergeCell ref="D80:E80"/>
    <mergeCell ref="F80:G80"/>
    <mergeCell ref="L80:M80"/>
    <mergeCell ref="T80:U80"/>
    <mergeCell ref="B81:C81"/>
    <mergeCell ref="D81:E81"/>
    <mergeCell ref="F81:G81"/>
    <mergeCell ref="L81:M81"/>
    <mergeCell ref="T81:U81"/>
    <mergeCell ref="B82:C82"/>
    <mergeCell ref="D82:E82"/>
    <mergeCell ref="F82:G82"/>
    <mergeCell ref="L82:M82"/>
    <mergeCell ref="T82:U82"/>
    <mergeCell ref="B83:C83"/>
    <mergeCell ref="D83:E83"/>
    <mergeCell ref="F83:G83"/>
    <mergeCell ref="L83:M83"/>
    <mergeCell ref="T83:U83"/>
    <mergeCell ref="B84:C84"/>
    <mergeCell ref="D84:E84"/>
    <mergeCell ref="F84:G84"/>
    <mergeCell ref="L84:M84"/>
    <mergeCell ref="T84:U84"/>
    <mergeCell ref="B85:C85"/>
    <mergeCell ref="D85:E85"/>
    <mergeCell ref="F85:G85"/>
    <mergeCell ref="L85:M85"/>
    <mergeCell ref="T85:U85"/>
    <mergeCell ref="B86:C86"/>
    <mergeCell ref="D86:E86"/>
    <mergeCell ref="F86:G86"/>
    <mergeCell ref="L86:M86"/>
    <mergeCell ref="T86:U86"/>
    <mergeCell ref="B87:C87"/>
    <mergeCell ref="D87:E87"/>
    <mergeCell ref="F87:G87"/>
    <mergeCell ref="L87:M87"/>
    <mergeCell ref="T87:U87"/>
    <mergeCell ref="B88:C88"/>
    <mergeCell ref="D88:E88"/>
    <mergeCell ref="F88:G88"/>
    <mergeCell ref="L88:M88"/>
    <mergeCell ref="T88:U88"/>
    <mergeCell ref="B89:C89"/>
    <mergeCell ref="D89:E89"/>
    <mergeCell ref="F89:G89"/>
    <mergeCell ref="L89:M89"/>
    <mergeCell ref="T89:U89"/>
    <mergeCell ref="B90:C90"/>
    <mergeCell ref="D90:E90"/>
    <mergeCell ref="F90:G90"/>
    <mergeCell ref="L90:M90"/>
    <mergeCell ref="T90:U90"/>
    <mergeCell ref="B91:C91"/>
    <mergeCell ref="D91:E91"/>
    <mergeCell ref="F91:G91"/>
    <mergeCell ref="L91:M91"/>
    <mergeCell ref="T91:U91"/>
    <mergeCell ref="B92:C92"/>
    <mergeCell ref="D92:E92"/>
    <mergeCell ref="F92:G92"/>
    <mergeCell ref="L92:M92"/>
    <mergeCell ref="T92:U92"/>
    <mergeCell ref="B93:C93"/>
    <mergeCell ref="D93:E93"/>
    <mergeCell ref="F93:G93"/>
    <mergeCell ref="L93:M93"/>
    <mergeCell ref="T93:U93"/>
    <mergeCell ref="B94:C94"/>
    <mergeCell ref="D94:E94"/>
    <mergeCell ref="F94:G94"/>
    <mergeCell ref="L94:M94"/>
    <mergeCell ref="T94:U94"/>
    <mergeCell ref="B95:C95"/>
    <mergeCell ref="D95:E95"/>
    <mergeCell ref="L95:M95"/>
    <mergeCell ref="T95:U95"/>
    <mergeCell ref="A96:J96"/>
    <mergeCell ref="L96:M96"/>
    <mergeCell ref="A97:S97"/>
    <mergeCell ref="B98:C98"/>
    <mergeCell ref="D98:E98"/>
    <mergeCell ref="F98:G98"/>
    <mergeCell ref="L98:M98"/>
    <mergeCell ref="T98:U98"/>
    <mergeCell ref="B99:C99"/>
    <mergeCell ref="D99:E99"/>
    <mergeCell ref="F99:G99"/>
    <mergeCell ref="L99:M99"/>
    <mergeCell ref="T99:U99"/>
    <mergeCell ref="B100:C100"/>
    <mergeCell ref="D100:E100"/>
    <mergeCell ref="F100:G100"/>
    <mergeCell ref="L100:M100"/>
    <mergeCell ref="T100:U100"/>
    <mergeCell ref="B101:C101"/>
    <mergeCell ref="D101:E101"/>
    <mergeCell ref="F101:G101"/>
    <mergeCell ref="L101:M101"/>
    <mergeCell ref="T101:U101"/>
    <mergeCell ref="B102:C102"/>
    <mergeCell ref="D102:E102"/>
    <mergeCell ref="F102:G102"/>
    <mergeCell ref="L102:M102"/>
    <mergeCell ref="T102:U102"/>
    <mergeCell ref="B103:C103"/>
    <mergeCell ref="D103:E103"/>
    <mergeCell ref="F103:G103"/>
    <mergeCell ref="L103:M103"/>
    <mergeCell ref="T103:U103"/>
    <mergeCell ref="B104:C104"/>
    <mergeCell ref="D104:E104"/>
    <mergeCell ref="F104:G104"/>
    <mergeCell ref="L104:M104"/>
    <mergeCell ref="T104:U104"/>
    <mergeCell ref="B105:C105"/>
    <mergeCell ref="D105:E105"/>
    <mergeCell ref="F105:G105"/>
    <mergeCell ref="L105:M105"/>
    <mergeCell ref="T105:U105"/>
    <mergeCell ref="B106:C106"/>
    <mergeCell ref="D106:E106"/>
    <mergeCell ref="F106:G106"/>
    <mergeCell ref="L106:M106"/>
    <mergeCell ref="T106:U106"/>
    <mergeCell ref="B107:C107"/>
    <mergeCell ref="D107:E107"/>
    <mergeCell ref="F107:G107"/>
    <mergeCell ref="L107:M107"/>
    <mergeCell ref="T107:U107"/>
    <mergeCell ref="B108:C108"/>
    <mergeCell ref="D108:E108"/>
    <mergeCell ref="F108:G108"/>
    <mergeCell ref="L108:M108"/>
    <mergeCell ref="T108:U108"/>
    <mergeCell ref="B109:C109"/>
    <mergeCell ref="D109:E109"/>
    <mergeCell ref="F109:G109"/>
    <mergeCell ref="L109:M109"/>
    <mergeCell ref="T109:U109"/>
    <mergeCell ref="A110:J110"/>
    <mergeCell ref="L110:M110"/>
    <mergeCell ref="B111:C111"/>
    <mergeCell ref="D111:E111"/>
    <mergeCell ref="F111:G111"/>
    <mergeCell ref="I111:J111"/>
    <mergeCell ref="L111:M111"/>
    <mergeCell ref="N111:O111"/>
    <mergeCell ref="B112:C112"/>
    <mergeCell ref="D112:E112"/>
    <mergeCell ref="F112:G112"/>
    <mergeCell ref="L112:M112"/>
    <mergeCell ref="H113:I113"/>
    <mergeCell ref="H114:I114"/>
    <mergeCell ref="A116:E116"/>
    <mergeCell ref="H116:I116"/>
    <mergeCell ref="H117:I117"/>
    <mergeCell ref="H119:I119"/>
    <mergeCell ref="H120:I120"/>
    <mergeCell ref="Q120:R120"/>
    <mergeCell ref="S120:T120"/>
    <mergeCell ref="Q121:R121"/>
    <mergeCell ref="S121:T121"/>
    <mergeCell ref="Q122:R122"/>
    <mergeCell ref="S122:T122"/>
    <mergeCell ref="Q123:R123"/>
    <mergeCell ref="S123:T123"/>
    <mergeCell ref="Q129:R129"/>
    <mergeCell ref="S129:T129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/>
  <cp:lastPrinted>2021-01-12T07:00:49Z</cp:lastPrinted>
  <dcterms:created xsi:type="dcterms:W3CDTF">2003-08-27T16:40:13Z</dcterms:created>
  <dcterms:modified xsi:type="dcterms:W3CDTF">2021-01-12T07:01:39Z</dcterms:modified>
  <cp:category/>
  <cp:version/>
  <cp:contentType/>
  <cp:contentStatus/>
  <cp:revision>14</cp:revision>
</cp:coreProperties>
</file>